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4\3rd quarter posting period\"/>
    </mc:Choice>
  </mc:AlternateContent>
  <bookViews>
    <workbookView xWindow="-120" yWindow="-120" windowWidth="19440" windowHeight="10440" activeTab="8"/>
  </bookViews>
  <sheets>
    <sheet name="#038" sheetId="1" r:id="rId1"/>
    <sheet name="#039" sheetId="3" r:id="rId2"/>
    <sheet name="#041" sheetId="4" r:id="rId3"/>
    <sheet name="#042" sheetId="5" r:id="rId4"/>
    <sheet name="#043" sheetId="6" r:id="rId5"/>
    <sheet name="#044" sheetId="8" r:id="rId6"/>
    <sheet name="#045" sheetId="9" r:id="rId7"/>
    <sheet name="#049" sheetId="10" r:id="rId8"/>
    <sheet name="KCAST" sheetId="11" r:id="rId9"/>
    <sheet name="FDPP LICENSE" sheetId="2" state="veryHidden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9" l="1"/>
  <c r="F41" i="9" s="1"/>
  <c r="F37" i="9"/>
  <c r="F37" i="10"/>
  <c r="F36" i="10"/>
  <c r="F41" i="10" s="1"/>
  <c r="F37" i="8"/>
  <c r="F36" i="8"/>
  <c r="F41" i="8" s="1"/>
  <c r="F41" i="6"/>
  <c r="F37" i="6"/>
  <c r="F36" i="6"/>
  <c r="F37" i="5"/>
  <c r="F36" i="5"/>
  <c r="F41" i="5" s="1"/>
  <c r="F37" i="4"/>
  <c r="F36" i="4"/>
  <c r="F41" i="4"/>
  <c r="F37" i="3"/>
  <c r="F36" i="3"/>
  <c r="F41" i="3" s="1"/>
  <c r="F37" i="1"/>
  <c r="F36" i="1"/>
  <c r="F41" i="1" s="1"/>
  <c r="F36" i="11"/>
  <c r="F41" i="11" s="1"/>
  <c r="F37" i="11"/>
  <c r="F52" i="11"/>
  <c r="F52" i="10"/>
  <c r="F52" i="9"/>
  <c r="F52" i="8"/>
  <c r="F52" i="6"/>
  <c r="F52" i="5"/>
  <c r="F52" i="4"/>
  <c r="F52" i="3"/>
  <c r="F52" i="1"/>
</calcChain>
</file>

<file path=xl/sharedStrings.xml><?xml version="1.0" encoding="utf-8"?>
<sst xmlns="http://schemas.openxmlformats.org/spreadsheetml/2006/main" count="613" uniqueCount="101">
  <si>
    <t>FDPP Form 2 - Statement of Indebtedness, Payments and Balances</t>
  </si>
  <si>
    <t>(DOF-BLGF Memorandum Circular No. 005-2018 dated January 22, 2018, Annex E)</t>
  </si>
  <si>
    <t>Statement of Indebtedness, Payments and Balances (SIPB)</t>
  </si>
  <si>
    <t>REGION:</t>
  </si>
  <si>
    <t>CALENDAR YEAR:</t>
  </si>
  <si>
    <t>PROVINCE:</t>
  </si>
  <si>
    <t>QUARTER:</t>
  </si>
  <si>
    <t>CITY/MUNICIPALITY: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</si>
  <si>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</si>
  <si>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</si>
  <si>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</si>
  <si>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</si>
  <si>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</si>
  <si>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</si>
  <si>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</si>
  <si>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</si>
  <si>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</si>
  <si>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</si>
  <si>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</si>
  <si>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</si>
  <si>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</si>
  <si>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</si>
  <si>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</si>
  <si>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t>Purpose of Indebtedness</t>
  </si>
  <si>
    <t>Terms and Conditions: Fixed or Variable</t>
  </si>
  <si>
    <t>Terms and Conditions: No. of Years of Indebtedness</t>
  </si>
  <si>
    <t>Terms and Conditions: Interest Rate</t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</si>
  <si>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</si>
  <si>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</si>
  <si>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</si>
  <si>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</si>
  <si>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</si>
  <si>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</si>
  <si>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</si>
  <si>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</si>
  <si>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</si>
  <si>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</si>
  <si>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</si>
  <si>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</si>
  <si>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</si>
  <si>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</si>
  <si>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</si>
  <si>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</si>
  <si>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</si>
  <si>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</si>
  <si>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</si>
  <si>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</si>
  <si>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</si>
  <si>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 xml:space="preserve">                             Local Treasurer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</si>
  <si>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</si>
  <si>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</si>
  <si>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</si>
  <si>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</si>
  <si>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</si>
  <si>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</si>
  <si>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v5</t>
  </si>
  <si>
    <t>1st Class</t>
  </si>
  <si>
    <t>Land Bank of the Philippines</t>
  </si>
  <si>
    <t>R11 - 2017 - 06 - 181</t>
  </si>
  <si>
    <t>#1686</t>
  </si>
  <si>
    <t>P 15,230,000.00</t>
  </si>
  <si>
    <t>Loan</t>
  </si>
  <si>
    <t>Acquisition of Long Reach Hydraulic Backhoe Excavator</t>
  </si>
  <si>
    <t>Variable</t>
  </si>
  <si>
    <t>7 years</t>
  </si>
  <si>
    <t>6 months on Principal</t>
  </si>
  <si>
    <t>Quarterly</t>
  </si>
  <si>
    <t>PN - IRA</t>
  </si>
  <si>
    <t>P 114,225.00</t>
  </si>
  <si>
    <t xml:space="preserve">BERLITA T. BASA </t>
  </si>
  <si>
    <t>DAVAO DEL NORTE</t>
  </si>
  <si>
    <t>KAPALONG</t>
  </si>
  <si>
    <t>P 12,345,000.00</t>
  </si>
  <si>
    <t>Acquisition of Brand New Loader &amp; 1 Unit Brand New Mini-Bus Coaster</t>
  </si>
  <si>
    <t>P 13,853,000.00</t>
  </si>
  <si>
    <t>Purchase of 1 unit Brand New Payloader</t>
  </si>
  <si>
    <t>P 103,897.50</t>
  </si>
  <si>
    <t>P 22,400,000.00</t>
  </si>
  <si>
    <t>Purchase of 14 Unit Brand New Mini Dump Trucks</t>
  </si>
  <si>
    <t>P 168,000.00</t>
  </si>
  <si>
    <t>P 17,550,000.00</t>
  </si>
  <si>
    <t>Purchase of 3 Units Brand New 6 Wheeler Dump Trucks</t>
  </si>
  <si>
    <t xml:space="preserve">PN - IRA </t>
  </si>
  <si>
    <t>P 131,625.00</t>
  </si>
  <si>
    <t>P 11,350,000.00</t>
  </si>
  <si>
    <t>Purchase of Brand New Motor - Grader</t>
  </si>
  <si>
    <t>P 85,125.00</t>
  </si>
  <si>
    <t>P 6,200,000.00</t>
  </si>
  <si>
    <t>Purchase of 2 Unit Brand New Mini Dump Truck</t>
  </si>
  <si>
    <t xml:space="preserve"> 7 years</t>
  </si>
  <si>
    <t>P 46,500.00</t>
  </si>
  <si>
    <t>P 6,999,000.00</t>
  </si>
  <si>
    <t>Purchase of 1 unit Brand New Self Loading Truck</t>
  </si>
  <si>
    <t>R11 - 2017 - 06 -181</t>
  </si>
  <si>
    <t>P 15,000,000.00</t>
  </si>
  <si>
    <t>Const. of School Building/KCAST</t>
  </si>
  <si>
    <t>10 years</t>
  </si>
  <si>
    <t>1 year on Principal</t>
  </si>
  <si>
    <t xml:space="preserve"> </t>
  </si>
  <si>
    <t>XI - DAVAO REGION</t>
  </si>
  <si>
    <t>XI - DAVO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</si>
</sst>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3409]mmmm\ dd\,\ yyyy;@"/>
    <numFmt numFmtId="165" formatCode="0.000%"/>
    <numFmt numFmtId="166" formatCode="\P\ #,##0.00_);\(\P\ #,##0.00\)"/>
    <numFmt numFmtId="167" formatCode="0.0000%"/>
  </numFmts>
  <fonts count="1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Berlin Sans FB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Berlin Sans FB"/>
      <family val="2"/>
    </font>
    <font>
      <sz val="10"/>
      <color theme="1"/>
      <name val="Berlin Sans FB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0" fillId="2" borderId="5" xfId="0" applyFill="1" applyBorder="1" applyProtection="1">
      <protection locked="0"/>
    </xf>
    <xf numFmtId="0" fontId="8" fillId="0" borderId="13" xfId="0" applyFont="1" applyBorder="1"/>
    <xf numFmtId="164" fontId="8" fillId="0" borderId="14" xfId="0" applyNumberFormat="1" applyFont="1" applyBorder="1" applyAlignment="1">
      <alignment horizontal="left"/>
    </xf>
    <xf numFmtId="0" fontId="8" fillId="0" borderId="14" xfId="0" applyFont="1" applyBorder="1"/>
    <xf numFmtId="0" fontId="9" fillId="0" borderId="14" xfId="0" applyFont="1" applyBorder="1"/>
    <xf numFmtId="165" fontId="8" fillId="0" borderId="14" xfId="0" applyNumberFormat="1" applyFont="1" applyBorder="1" applyAlignment="1">
      <alignment horizontal="left"/>
    </xf>
    <xf numFmtId="166" fontId="8" fillId="0" borderId="14" xfId="0" applyNumberFormat="1" applyFont="1" applyBorder="1" applyAlignment="1">
      <alignment horizontal="left"/>
    </xf>
    <xf numFmtId="0" fontId="8" fillId="0" borderId="15" xfId="0" applyFont="1" applyBorder="1"/>
    <xf numFmtId="164" fontId="10" fillId="2" borderId="6" xfId="0" applyNumberFormat="1" applyFont="1" applyFill="1" applyBorder="1" applyAlignment="1" applyProtection="1">
      <alignment horizontal="left"/>
      <protection locked="0"/>
    </xf>
    <xf numFmtId="0" fontId="13" fillId="0" borderId="14" xfId="0" applyFont="1" applyBorder="1"/>
    <xf numFmtId="167" fontId="8" fillId="0" borderId="14" xfId="0" applyNumberFormat="1" applyFont="1" applyBorder="1" applyAlignment="1">
      <alignment horizontal="left"/>
    </xf>
    <xf numFmtId="0" fontId="8" fillId="0" borderId="16" xfId="0" applyFont="1" applyBorder="1"/>
    <xf numFmtId="0" fontId="12" fillId="0" borderId="14" xfId="0" applyFont="1" applyBorder="1" applyAlignment="1">
      <alignment vertical="center" wrapText="1"/>
    </xf>
    <xf numFmtId="0" fontId="14" fillId="2" borderId="3" xfId="0" applyFont="1" applyFill="1" applyBorder="1"/>
    <xf numFmtId="0" fontId="15" fillId="2" borderId="3" xfId="0" applyFont="1" applyFill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12" fillId="0" borderId="14" xfId="0" applyFont="1" applyBorder="1" applyAlignment="1">
      <alignment wrapText="1"/>
    </xf>
    <xf numFmtId="10" fontId="8" fillId="0" borderId="14" xfId="0" applyNumberFormat="1" applyFont="1" applyBorder="1" applyAlignment="1">
      <alignment horizontal="left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654275</xdr:colOff>
      <xdr:row>49</xdr:row>
      <xdr:rowOff>127194</xdr:rowOff>
    </xdr:from>
    <xdr:to>
      <xdr:col>1</xdr:col>
      <xdr:colOff>180975</xdr:colOff>
      <xdr:row>52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275" y="9461694"/>
          <a:ext cx="574450" cy="463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49</xdr:row>
      <xdr:rowOff>142875</xdr:rowOff>
    </xdr:from>
    <xdr:to>
      <xdr:col>1</xdr:col>
      <xdr:colOff>107725</xdr:colOff>
      <xdr:row>51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9582150"/>
          <a:ext cx="507775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49</xdr:row>
      <xdr:rowOff>152400</xdr:rowOff>
    </xdr:from>
    <xdr:to>
      <xdr:col>1</xdr:col>
      <xdr:colOff>241075</xdr:colOff>
      <xdr:row>51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9486900"/>
          <a:ext cx="507775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49</xdr:row>
      <xdr:rowOff>152400</xdr:rowOff>
    </xdr:from>
    <xdr:to>
      <xdr:col>1</xdr:col>
      <xdr:colOff>212500</xdr:colOff>
      <xdr:row>51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9582150"/>
          <a:ext cx="507775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49</xdr:row>
      <xdr:rowOff>133350</xdr:rowOff>
    </xdr:from>
    <xdr:to>
      <xdr:col>1</xdr:col>
      <xdr:colOff>295551</xdr:colOff>
      <xdr:row>52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9563100"/>
          <a:ext cx="543201" cy="438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812690</xdr:colOff>
      <xdr:row>49</xdr:row>
      <xdr:rowOff>133351</xdr:rowOff>
    </xdr:from>
    <xdr:to>
      <xdr:col>1</xdr:col>
      <xdr:colOff>307751</xdr:colOff>
      <xdr:row>52</xdr:row>
      <xdr:rowOff>38101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90" y="9563101"/>
          <a:ext cx="590436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49</xdr:row>
      <xdr:rowOff>142875</xdr:rowOff>
    </xdr:from>
    <xdr:to>
      <xdr:col>1</xdr:col>
      <xdr:colOff>364510</xdr:colOff>
      <xdr:row>52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9572625"/>
          <a:ext cx="555010" cy="447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49</xdr:row>
      <xdr:rowOff>133350</xdr:rowOff>
    </xdr:from>
    <xdr:to>
      <xdr:col>1</xdr:col>
      <xdr:colOff>250600</xdr:colOff>
      <xdr:row>52</xdr:row>
      <xdr:rowOff>48254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9582150"/>
          <a:ext cx="603025" cy="4864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49</xdr:row>
      <xdr:rowOff>142875</xdr:rowOff>
    </xdr:from>
    <xdr:to>
      <xdr:col>1</xdr:col>
      <xdr:colOff>336325</xdr:colOff>
      <xdr:row>51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9477375"/>
          <a:ext cx="5077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J22" sqref="J22"/>
    </sheetView>
  </sheetViews>
  <sheetFormatPr defaultRowHeight="15" x14ac:dyDescent="0.25"/>
  <cols>
    <col min="1" max="1" width="15.7109375" style="5" customWidth="1"/>
    <col min="2" max="2" width="15.28515625" style="5" customWidth="1"/>
    <col min="3" max="3" width="12.85546875" style="5" customWidth="1"/>
    <col min="4" max="4" width="15.85546875" style="5" customWidth="1"/>
    <col min="5" max="5" width="9.28515625" style="5" customWidth="1"/>
    <col min="6" max="6" width="33.71093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53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39"/>
      <c r="B12" s="26"/>
      <c r="C12" s="26"/>
      <c r="D12" s="26"/>
      <c r="E12" s="26"/>
      <c r="F12" s="27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43139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60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3" t="s">
        <v>62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4">
        <v>0.04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585769.23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40442.15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43139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12886923.07+F32</f>
        <v>13472692.300000001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2941194.11+F33</f>
        <v>2981636.26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5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15230000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1757307.6999999993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68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4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6:E16"/>
    <mergeCell ref="B17:E17"/>
    <mergeCell ref="B18:E18"/>
    <mergeCell ref="A5:F5"/>
    <mergeCell ref="B14:E14"/>
    <mergeCell ref="A13:E13"/>
    <mergeCell ref="B15:E15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52:B52"/>
    <mergeCell ref="B39:E3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" workbookViewId="0">
      <selection activeCell="L21" sqref="L21"/>
    </sheetView>
  </sheetViews>
  <sheetFormatPr defaultRowHeight="15" x14ac:dyDescent="0.25"/>
  <cols>
    <col min="1" max="1" width="16.5703125" style="5" customWidth="1"/>
    <col min="2" max="2" width="15.85546875" style="5" customWidth="1"/>
    <col min="3" max="3" width="12.85546875" style="5" customWidth="1"/>
    <col min="4" max="4" width="17.5703125" style="5" customWidth="1"/>
    <col min="5" max="5" width="10.140625" style="5" customWidth="1"/>
    <col min="6" max="6" width="29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52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43185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72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73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474807.69</v>
      </c>
    </row>
    <row r="33" spans="1:8" x14ac:dyDescent="0.25">
      <c r="A33" s="17">
        <v>19</v>
      </c>
      <c r="B33" s="61" t="s">
        <v>30</v>
      </c>
      <c r="C33" s="62"/>
      <c r="D33" s="62"/>
      <c r="E33" s="63"/>
      <c r="F33" s="45">
        <v>32781.24</v>
      </c>
    </row>
    <row r="34" spans="1:8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8" x14ac:dyDescent="0.25">
      <c r="A35" s="17">
        <v>21</v>
      </c>
      <c r="B35" s="61" t="s">
        <v>32</v>
      </c>
      <c r="C35" s="62"/>
      <c r="D35" s="62"/>
      <c r="E35" s="63"/>
      <c r="F35" s="41">
        <v>43185</v>
      </c>
    </row>
    <row r="36" spans="1:8" x14ac:dyDescent="0.25">
      <c r="A36" s="17">
        <v>22</v>
      </c>
      <c r="B36" s="61" t="s">
        <v>33</v>
      </c>
      <c r="C36" s="62"/>
      <c r="D36" s="62"/>
      <c r="E36" s="63"/>
      <c r="F36" s="45">
        <f>10445769.24+F32</f>
        <v>10920576.93</v>
      </c>
    </row>
    <row r="37" spans="1:8" x14ac:dyDescent="0.25">
      <c r="A37" s="17">
        <v>23</v>
      </c>
      <c r="B37" s="61" t="s">
        <v>34</v>
      </c>
      <c r="C37" s="62"/>
      <c r="D37" s="62"/>
      <c r="E37" s="63"/>
      <c r="F37" s="45">
        <f>2246183.83+F33</f>
        <v>2278965.0700000003</v>
      </c>
    </row>
    <row r="38" spans="1:8" x14ac:dyDescent="0.25">
      <c r="A38" s="17">
        <v>24</v>
      </c>
      <c r="B38" s="61" t="s">
        <v>35</v>
      </c>
      <c r="C38" s="62"/>
      <c r="D38" s="62"/>
      <c r="E38" s="63"/>
      <c r="F38" s="42"/>
      <c r="H38" t="s">
        <v>98</v>
      </c>
    </row>
    <row r="39" spans="1:8" x14ac:dyDescent="0.25">
      <c r="A39" s="17">
        <v>25</v>
      </c>
      <c r="B39" s="61" t="s">
        <v>36</v>
      </c>
      <c r="C39" s="62"/>
      <c r="D39" s="62"/>
      <c r="E39" s="63"/>
      <c r="F39" s="45">
        <v>12345000</v>
      </c>
    </row>
    <row r="40" spans="1:8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8" x14ac:dyDescent="0.25">
      <c r="A41" s="17">
        <v>27</v>
      </c>
      <c r="B41" s="61" t="s">
        <v>38</v>
      </c>
      <c r="C41" s="62"/>
      <c r="D41" s="62"/>
      <c r="E41" s="63"/>
      <c r="F41" s="45">
        <f>F39-F36</f>
        <v>1424423.0700000003</v>
      </c>
    </row>
    <row r="42" spans="1:8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8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8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8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8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8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8" ht="15.75" thickBot="1" x14ac:dyDescent="0.3">
      <c r="A48" s="17">
        <v>34</v>
      </c>
      <c r="B48" s="61" t="s">
        <v>45</v>
      </c>
      <c r="C48" s="62"/>
      <c r="D48" s="62"/>
      <c r="E48" s="63"/>
      <c r="F48" s="50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L20" sqref="L20"/>
    </sheetView>
  </sheetViews>
  <sheetFormatPr defaultRowHeight="15" x14ac:dyDescent="0.25"/>
  <cols>
    <col min="1" max="1" width="15.5703125" style="5" customWidth="1"/>
    <col min="2" max="2" width="16.140625" style="5" customWidth="1"/>
    <col min="3" max="3" width="9.5703125" style="5" customWidth="1"/>
    <col min="4" max="4" width="16.140625" style="5" customWidth="1"/>
    <col min="5" max="5" width="12.42578125" style="5" customWidth="1"/>
    <col min="6" max="6" width="32.140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53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43194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74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8" t="s">
        <v>75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532807.68999999994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36785.629999999997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43194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11721769.18+F32</f>
        <v>12254576.869999999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2618718.36+F33</f>
        <v>2655503.9899999998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13853000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1598423.1300000008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76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K22" sqref="K22"/>
    </sheetView>
  </sheetViews>
  <sheetFormatPr defaultRowHeight="15" x14ac:dyDescent="0.25"/>
  <cols>
    <col min="1" max="1" width="18.28515625" style="5" customWidth="1"/>
    <col min="2" max="2" width="17.140625" style="5" customWidth="1"/>
    <col min="3" max="3" width="12.140625" style="5" customWidth="1"/>
    <col min="4" max="4" width="14.140625" style="5" customWidth="1"/>
    <col min="5" max="5" width="12.5703125" style="5" customWidth="1"/>
    <col min="6" max="6" width="27.855468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38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43241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77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78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861538.46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59481.56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43241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18953846.12+F32</f>
        <v>19815384.580000002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4087120.82+F33</f>
        <v>4146602.38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22400000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2584615.4199999981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79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" workbookViewId="0">
      <selection activeCell="I23" sqref="I23"/>
    </sheetView>
  </sheetViews>
  <sheetFormatPr defaultRowHeight="15" x14ac:dyDescent="0.25"/>
  <cols>
    <col min="1" max="1" width="18.42578125" style="5" customWidth="1"/>
    <col min="2" max="2" width="17.140625" style="5" customWidth="1"/>
    <col min="3" max="3" width="7.85546875" style="5" customWidth="1"/>
    <col min="4" max="4" width="15.42578125" style="5" customWidth="1"/>
    <col min="5" max="5" width="16.7109375" style="5" customWidth="1"/>
    <col min="6" max="6" width="26.28515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38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43258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80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81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675000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46602.74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43258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14850000+F32</f>
        <v>15525000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3161814.64+F33</f>
        <v>3208417.3800000004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17550000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2025000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 t="s">
        <v>82</v>
      </c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83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I22" sqref="I22"/>
    </sheetView>
  </sheetViews>
  <sheetFormatPr defaultRowHeight="15" x14ac:dyDescent="0.25"/>
  <cols>
    <col min="1" max="1" width="16.42578125" style="5" customWidth="1"/>
    <col min="2" max="2" width="17.7109375" style="5" customWidth="1"/>
    <col min="3" max="3" width="9.42578125" style="5" customWidth="1"/>
    <col min="4" max="4" width="15.28515625" style="5" customWidth="1"/>
    <col min="5" max="5" width="14" style="5" customWidth="1"/>
    <col min="6" max="6" width="29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52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43301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84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85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436538.46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30139.09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43301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9603846.12+F32</f>
        <v>10040384.58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1980243.71+F33</f>
        <v>2010382.8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11350000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1309615.42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86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J23" sqref="J23"/>
    </sheetView>
  </sheetViews>
  <sheetFormatPr defaultRowHeight="15" x14ac:dyDescent="0.25"/>
  <cols>
    <col min="1" max="1" width="16.5703125" style="5" customWidth="1"/>
    <col min="2" max="2" width="18.140625" style="5" customWidth="1"/>
    <col min="3" max="3" width="9.28515625" style="5" customWidth="1"/>
    <col min="4" max="4" width="15.140625" style="5" customWidth="1"/>
    <col min="5" max="5" width="11.42578125" style="5" customWidth="1"/>
    <col min="6" max="6" width="32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52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43631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43301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87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88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89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238461.54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16463.650000000001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43301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5246153.88+F32</f>
        <v>5484615.4199999999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1078980.31+F33</f>
        <v>1095443.96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6200000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715384.58000000007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90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H25" sqref="H25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1.42578125" style="5" customWidth="1"/>
    <col min="4" max="4" width="15.5703125" style="5" customWidth="1"/>
    <col min="5" max="5" width="9.5703125" style="5" customWidth="1"/>
    <col min="6" max="6" width="27.28515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38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1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43650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91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4" x14ac:dyDescent="0.25">
      <c r="A26" s="17">
        <v>12</v>
      </c>
      <c r="B26" s="61" t="s">
        <v>23</v>
      </c>
      <c r="C26" s="62"/>
      <c r="D26" s="62"/>
      <c r="E26" s="63"/>
      <c r="F26" s="57" t="s">
        <v>92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89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58">
        <v>5.8999999999999997E-2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304304.34999999998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21009.5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43650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5781782.65+F32</f>
        <v>6086087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967596.94+F33</f>
        <v>988606.44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6999000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912913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22" workbookViewId="0">
      <selection activeCell="K26" sqref="K26"/>
    </sheetView>
  </sheetViews>
  <sheetFormatPr defaultRowHeight="15" x14ac:dyDescent="0.25"/>
  <cols>
    <col min="1" max="1" width="16.5703125" style="5" customWidth="1"/>
    <col min="2" max="2" width="18.85546875" style="5" customWidth="1"/>
    <col min="3" max="3" width="12.5703125" style="5" customWidth="1"/>
    <col min="4" max="4" width="15.5703125" style="5" customWidth="1"/>
    <col min="5" max="5" width="9" style="5" customWidth="1"/>
    <col min="6" max="6" width="28.855468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2</v>
      </c>
      <c r="F8" s="13"/>
      <c r="G8" s="14"/>
      <c r="H8" s="14"/>
    </row>
    <row r="9" spans="1:8" x14ac:dyDescent="0.25">
      <c r="A9" s="52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39"/>
      <c r="B12" s="26"/>
      <c r="C12" s="26"/>
      <c r="D12" s="26"/>
      <c r="E12" s="26"/>
      <c r="F12" s="27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45473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93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1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43185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94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46836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2" t="s">
        <v>95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96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4.3999999999999997E-2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97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417551.33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117875.3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43277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8308200.82+F32</f>
        <v>8725752.1500000004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3212529.49+F33</f>
        <v>3330404.79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14989021.890000001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6263269.7400000002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45473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51</v>
      </c>
    </row>
    <row r="3" spans="1:1" x14ac:dyDescent="0.25">
      <c r="A3" t="s">
        <v>52</v>
      </c>
    </row>
    <row r="5" spans="1:1" x14ac:dyDescent="0.25">
      <c r="A5" t="s">
        <v>53</v>
      </c>
    </row>
    <row r="6" spans="1:1" x14ac:dyDescent="0.25">
      <c r="A6" s="1" t="s">
        <v>54</v>
      </c>
    </row>
    <row r="9" spans="1:1" x14ac:dyDescent="0.25">
      <c r="A9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#038</vt:lpstr>
      <vt:lpstr>#039</vt:lpstr>
      <vt:lpstr>#041</vt:lpstr>
      <vt:lpstr>#042</vt:lpstr>
      <vt:lpstr>#043</vt:lpstr>
      <vt:lpstr>#044</vt:lpstr>
      <vt:lpstr>#045</vt:lpstr>
      <vt:lpstr>#049</vt:lpstr>
      <vt:lpstr>KCAST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i5_7400</cp:lastModifiedBy>
  <cp:lastPrinted>2024-07-08T06:59:45Z</cp:lastPrinted>
  <dcterms:created xsi:type="dcterms:W3CDTF">2015-06-05T18:17:20Z</dcterms:created>
  <dcterms:modified xsi:type="dcterms:W3CDTF">2024-07-10T01:20:08Z</dcterms:modified>
  <cp:category/>
</cp:coreProperties>
</file>