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-120" yWindow="-120" windowWidth="20730" windowHeight="11160"/>
  </bookViews>
  <sheets>
    <sheet name="Form 9 - SCF" sheetId="1" r:id="rId1"/>
    <sheet name="FDPP LICENSE" sheetId="2" state="veryHidden" r:id="rId2"/>
  </sheets>
  <calcPr calcId="181029"/>
</workbook>
</file>

<file path=xl/calcChain.xml><?xml version="1.0" encoding="utf-8"?>
<calcChain xmlns="http://schemas.openxmlformats.org/spreadsheetml/2006/main">
  <c r="G52" i="1" l="1"/>
  <c r="G53" i="1"/>
  <c r="F24" i="1"/>
  <c r="F22" i="1"/>
  <c r="F21" i="1"/>
  <c r="F20" i="1"/>
  <c r="F17" i="1"/>
  <c r="F12" i="1"/>
  <c r="F15" i="1"/>
  <c r="G54" i="1" l="1"/>
  <c r="F25" i="1"/>
  <c r="F18" i="1"/>
  <c r="F26" i="1" l="1"/>
</calcChain>
</file>

<file path=xl/sharedStrings.xml><?xml version="1.0" encoding="utf-8"?>
<sst xmlns="http://schemas.openxmlformats.org/spreadsheetml/2006/main" count="74" uniqueCount="58">
  <si>
    <t>FDP Form 9 - Statement of Cash Flows</t>
  </si>
  <si>
    <t>(BLGF Memorandum Circular No. 09 - 2012 dated February 21, 2012, Annex 2)</t>
  </si>
  <si>
    <t>STATEMENT OF CASH FLOWS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</si>
  <si>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</si>
  <si>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</si>
  <si>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</si>
  <si>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</si>
  <si>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</si>
  <si>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</si>
  <si>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</si>
  <si>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</si>
  <si>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</si>
  <si>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</si>
  <si>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</si>
  <si>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</si>
  <si>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</si>
  <si>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</si>
  <si>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</si>
  <si>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</si>
  <si>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</si>
  <si>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</si>
  <si>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</si>
  <si>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</si>
  <si>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</si>
  <si>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</si>
  <si>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</si>
  <si>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</si>
  <si>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</si>
  <si>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</si>
  <si>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</si>
  <si>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</si>
  <si>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</si>
  <si>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</si>
  <si>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</si>
  <si>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</si>
  <si>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</si>
  <si>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</si>
  <si>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</si>
  <si>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</si>
  <si>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</si>
  <si>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</si>
  <si>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</si>
  <si>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</si>
  <si>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</si>
  <si>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</si>
  <si>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</si>
  <si>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</si>
  <si>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</si>
  <si>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</si>
  <si>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</si>
  <si>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</si>
  <si>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</si>
  <si>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</si>
  <si>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</si>
  <si>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0</t>
  </si>
  <si>
    <t>MARIA THERESA R. TIMBOL</t>
  </si>
  <si>
    <t xml:space="preserve">      CHRISTINE MAE S. ROYO, CPA</t>
  </si>
  <si>
    <t>Local Accountant/OIC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</si>
</sst>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 applyProtection="1">
      <protection locked="0"/>
    </xf>
    <xf numFmtId="0" fontId="6" fillId="2" borderId="2" xfId="0" applyFont="1" applyFill="1" applyBorder="1" applyProtection="1">
      <protection locked="0"/>
    </xf>
    <xf numFmtId="43" fontId="6" fillId="2" borderId="0" xfId="1" applyFont="1" applyFill="1" applyAlignment="1" applyProtection="1">
      <alignment horizontal="center"/>
      <protection locked="0"/>
    </xf>
    <xf numFmtId="43" fontId="0" fillId="2" borderId="5" xfId="1" applyFont="1" applyFill="1" applyBorder="1" applyProtection="1">
      <protection locked="0"/>
    </xf>
    <xf numFmtId="43" fontId="6" fillId="2" borderId="6" xfId="1" applyFont="1" applyFill="1" applyBorder="1" applyAlignment="1" applyProtection="1">
      <alignment horizontal="center"/>
      <protection locked="0"/>
    </xf>
    <xf numFmtId="43" fontId="6" fillId="2" borderId="0" xfId="1" applyFont="1" applyFill="1" applyProtection="1">
      <protection locked="0"/>
    </xf>
    <xf numFmtId="43" fontId="0" fillId="2" borderId="5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6" fillId="2" borderId="0" xfId="1" quotePrefix="1" applyFont="1" applyFill="1" applyAlignment="1" applyProtection="1">
      <alignment horizontal="center"/>
      <protection locked="0"/>
    </xf>
    <xf numFmtId="43" fontId="6" fillId="2" borderId="6" xfId="1" quotePrefix="1" applyFont="1" applyFill="1" applyBorder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1016523</xdr:colOff>
      <xdr:row>60</xdr:row>
      <xdr:rowOff>167714</xdr:rowOff>
    </xdr:from>
    <xdr:to>
      <xdr:col>5</xdr:col>
      <xdr:colOff>528918</xdr:colOff>
      <xdr:row>60</xdr:row>
      <xdr:rowOff>170329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AF13EF-AFC8-4D95-992B-EB7B8C1D7FE1}"/>
            </a:ext>
          </a:extLst>
        </xdr:cNvPr>
        <xdr:cNvCxnSpPr/>
      </xdr:nvCxnSpPr>
      <xdr:spPr>
        <a:xfrm>
          <a:off x="5633347" y="10566773"/>
          <a:ext cx="2363171" cy="261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1201270</xdr:colOff>
      <xdr:row>61</xdr:row>
      <xdr:rowOff>11281</xdr:rowOff>
    </xdr:from>
    <xdr:to>
      <xdr:col>2</xdr:col>
      <xdr:colOff>1086970</xdr:colOff>
      <xdr:row>61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201270" y="11250781"/>
          <a:ext cx="2978524" cy="1113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313764</xdr:colOff>
      <xdr:row>56</xdr:row>
      <xdr:rowOff>89647</xdr:rowOff>
    </xdr:from>
    <xdr:to>
      <xdr:col>5</xdr:col>
      <xdr:colOff>80686</xdr:colOff>
      <xdr:row>62</xdr:row>
      <xdr:rowOff>91892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5" y="10757647"/>
          <a:ext cx="1145245" cy="1145245"/>
        </a:xfrm>
        <a:prstGeom prst="rect">
          <a:avLst/>
        </a:prstGeom>
      </xdr:spPr>
    </xdr:pic>
    <xdr:clientData/>
  </xdr:twoCellAnchor>
  <xdr:twoCellAnchor editAs="oneCell">
    <xdr:from>
      <xdr:col>1</xdr:col>
      <xdr:colOff>403412</xdr:colOff>
      <xdr:row>58</xdr:row>
      <xdr:rowOff>35120</xdr:rowOff>
    </xdr:from>
    <xdr:to>
      <xdr:col>2</xdr:col>
      <xdr:colOff>249890</xdr:colOff>
      <xdr:row>62</xdr:row>
      <xdr:rowOff>55469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2" y="11084120"/>
          <a:ext cx="1224802" cy="782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39" zoomScale="85" zoomScaleNormal="85" workbookViewId="0">
      <selection activeCell="I60" sqref="I60"/>
    </sheetView>
  </sheetViews>
  <sheetFormatPr defaultRowHeight="15" x14ac:dyDescent="0.25"/>
  <cols>
    <col min="1" max="1" width="25.7109375" style="5" customWidth="1"/>
    <col min="2" max="5" width="20.7109375" style="5" customWidth="1"/>
    <col min="6" max="6" width="14.85546875" style="5" customWidth="1"/>
    <col min="7" max="7" width="15.28515625" bestFit="1" customWidth="1"/>
  </cols>
  <sheetData>
    <row r="1" spans="1:7" x14ac:dyDescent="0.25">
      <c r="A1" s="20" t="s">
        <v>0</v>
      </c>
      <c r="B1" s="4"/>
      <c r="C1" s="4"/>
      <c r="D1" s="4"/>
    </row>
    <row r="2" spans="1:7" s="6" customFormat="1" x14ac:dyDescent="0.25">
      <c r="A2" s="20" t="s">
        <v>1</v>
      </c>
    </row>
    <row r="3" spans="1:7" s="6" customFormat="1" x14ac:dyDescent="0.25">
      <c r="A3" s="3"/>
    </row>
    <row r="4" spans="1:7" x14ac:dyDescent="0.25">
      <c r="A4" s="36" t="s">
        <v>2</v>
      </c>
      <c r="B4" s="36"/>
      <c r="C4" s="36"/>
      <c r="D4" s="36"/>
      <c r="E4" s="36"/>
      <c r="F4" s="36"/>
      <c r="G4" s="36"/>
    </row>
    <row r="5" spans="1:7" x14ac:dyDescent="0.25">
      <c r="B5" s="7"/>
      <c r="C5" s="7"/>
      <c r="D5" s="7"/>
    </row>
    <row r="6" spans="1:7" x14ac:dyDescent="0.25">
      <c r="A6" s="21" t="s">
        <v>3</v>
      </c>
      <c r="B6" s="21" t="s">
        <v>4</v>
      </c>
      <c r="C6" s="8"/>
      <c r="D6" s="21" t="s">
        <v>5</v>
      </c>
      <c r="E6" s="5">
        <v>2024</v>
      </c>
    </row>
    <row r="7" spans="1:7" x14ac:dyDescent="0.25">
      <c r="A7" s="1" t="s">
        <v>6</v>
      </c>
      <c r="B7" s="22" t="s">
        <v>7</v>
      </c>
      <c r="C7" s="9"/>
      <c r="D7" s="23" t="s">
        <v>8</v>
      </c>
      <c r="E7" s="5">
        <v>1</v>
      </c>
    </row>
    <row r="8" spans="1:7" x14ac:dyDescent="0.25">
      <c r="A8" s="1" t="s">
        <v>9</v>
      </c>
      <c r="B8" s="22" t="s">
        <v>10</v>
      </c>
      <c r="C8" s="9"/>
      <c r="D8" s="10"/>
    </row>
    <row r="10" spans="1:7" x14ac:dyDescent="0.25">
      <c r="A10" s="11" t="s">
        <v>11</v>
      </c>
      <c r="B10" s="12"/>
      <c r="C10" s="12"/>
      <c r="D10" s="12"/>
      <c r="E10" s="12"/>
      <c r="F10" s="12"/>
      <c r="G10" s="13"/>
    </row>
    <row r="11" spans="1:7" x14ac:dyDescent="0.25">
      <c r="A11" s="14"/>
      <c r="B11" s="5" t="s">
        <v>12</v>
      </c>
      <c r="G11" s="15"/>
    </row>
    <row r="12" spans="1:7" x14ac:dyDescent="0.25">
      <c r="A12" s="14"/>
      <c r="C12" s="38" t="s">
        <v>13</v>
      </c>
      <c r="D12" s="38"/>
      <c r="E12" s="38"/>
      <c r="F12" s="26">
        <f>10854248.05+7722850.91+22323.78</f>
        <v>18599422.740000002</v>
      </c>
      <c r="G12" s="15"/>
    </row>
    <row r="13" spans="1:7" x14ac:dyDescent="0.25">
      <c r="A13" s="14"/>
      <c r="C13" s="38" t="s">
        <v>14</v>
      </c>
      <c r="D13" s="38"/>
      <c r="E13" s="38"/>
      <c r="F13" s="26">
        <v>110365449</v>
      </c>
      <c r="G13" s="27"/>
    </row>
    <row r="14" spans="1:7" x14ac:dyDescent="0.25">
      <c r="A14" s="14"/>
      <c r="C14" s="38" t="s">
        <v>15</v>
      </c>
      <c r="D14" s="38"/>
      <c r="E14" s="38"/>
      <c r="F14" s="26">
        <v>37684691.420000002</v>
      </c>
      <c r="G14" s="27"/>
    </row>
    <row r="15" spans="1:7" x14ac:dyDescent="0.25">
      <c r="A15" s="14"/>
      <c r="C15" s="38" t="s">
        <v>16</v>
      </c>
      <c r="D15" s="38"/>
      <c r="E15" s="38"/>
      <c r="F15" s="26">
        <f>25533.85+343.1</f>
        <v>25876.949999999997</v>
      </c>
      <c r="G15" s="27"/>
    </row>
    <row r="16" spans="1:7" x14ac:dyDescent="0.25">
      <c r="A16" s="14"/>
      <c r="C16" s="38" t="s">
        <v>17</v>
      </c>
      <c r="D16" s="38"/>
      <c r="E16" s="38"/>
      <c r="F16" s="26">
        <v>0</v>
      </c>
      <c r="G16" s="27"/>
    </row>
    <row r="17" spans="1:7" x14ac:dyDescent="0.25">
      <c r="A17" s="14"/>
      <c r="C17" s="38" t="s">
        <v>18</v>
      </c>
      <c r="D17" s="38"/>
      <c r="E17" s="38"/>
      <c r="F17" s="26">
        <f>58367071.4+1984195.65</f>
        <v>60351267.049999997</v>
      </c>
      <c r="G17" s="27"/>
    </row>
    <row r="18" spans="1:7" x14ac:dyDescent="0.25">
      <c r="A18" s="14"/>
      <c r="C18" s="38" t="s">
        <v>19</v>
      </c>
      <c r="D18" s="38"/>
      <c r="E18" s="38"/>
      <c r="F18" s="28">
        <f>SUM(F12:F17)</f>
        <v>227026707.16000003</v>
      </c>
      <c r="G18" s="27"/>
    </row>
    <row r="19" spans="1:7" x14ac:dyDescent="0.25">
      <c r="A19" s="14"/>
      <c r="B19" s="5" t="s">
        <v>20</v>
      </c>
      <c r="F19" s="29"/>
      <c r="G19" s="27"/>
    </row>
    <row r="20" spans="1:7" x14ac:dyDescent="0.25">
      <c r="A20" s="14"/>
      <c r="C20" s="5" t="s">
        <v>21</v>
      </c>
      <c r="F20" s="29">
        <f>2116831.83+1517262.72</f>
        <v>3634094.55</v>
      </c>
      <c r="G20" s="27"/>
    </row>
    <row r="21" spans="1:7" x14ac:dyDescent="0.25">
      <c r="A21" s="14"/>
      <c r="C21" s="5" t="s">
        <v>22</v>
      </c>
      <c r="F21" s="26">
        <f>48055238.51+67969.22+7042611.99</f>
        <v>55165819.719999999</v>
      </c>
      <c r="G21" s="27"/>
    </row>
    <row r="22" spans="1:7" x14ac:dyDescent="0.25">
      <c r="A22" s="14"/>
      <c r="C22" s="5" t="s">
        <v>23</v>
      </c>
      <c r="F22" s="26">
        <f>66455644.32+482296.04+98073.11</f>
        <v>67036013.469999999</v>
      </c>
      <c r="G22" s="27"/>
    </row>
    <row r="23" spans="1:7" x14ac:dyDescent="0.25">
      <c r="A23" s="14"/>
      <c r="C23" s="5" t="s">
        <v>24</v>
      </c>
      <c r="F23" s="26">
        <v>355437.66</v>
      </c>
      <c r="G23" s="27"/>
    </row>
    <row r="24" spans="1:7" x14ac:dyDescent="0.25">
      <c r="A24" s="14"/>
      <c r="C24" s="5" t="s">
        <v>25</v>
      </c>
      <c r="F24" s="26">
        <f>20629319.77+3843871.42-3093503.56</f>
        <v>21379687.629999999</v>
      </c>
      <c r="G24" s="27"/>
    </row>
    <row r="25" spans="1:7" x14ac:dyDescent="0.25">
      <c r="A25" s="14"/>
      <c r="C25" s="5" t="s">
        <v>26</v>
      </c>
      <c r="F25" s="26">
        <f>SUM(F20:F24)</f>
        <v>147571053.03</v>
      </c>
      <c r="G25" s="27"/>
    </row>
    <row r="26" spans="1:7" x14ac:dyDescent="0.25">
      <c r="A26" s="14"/>
      <c r="B26" s="5" t="s">
        <v>27</v>
      </c>
      <c r="F26" s="28">
        <f>SUM(F18-F25)</f>
        <v>79455654.130000025</v>
      </c>
      <c r="G26" s="27"/>
    </row>
    <row r="27" spans="1:7" x14ac:dyDescent="0.25">
      <c r="A27" s="14"/>
      <c r="F27" s="26"/>
      <c r="G27" s="27"/>
    </row>
    <row r="28" spans="1:7" x14ac:dyDescent="0.25">
      <c r="A28" s="14" t="s">
        <v>28</v>
      </c>
      <c r="F28" s="29"/>
      <c r="G28" s="27"/>
    </row>
    <row r="29" spans="1:7" x14ac:dyDescent="0.25">
      <c r="A29" s="14"/>
      <c r="B29" s="5" t="s">
        <v>12</v>
      </c>
      <c r="F29" s="29"/>
      <c r="G29" s="27"/>
    </row>
    <row r="30" spans="1:7" x14ac:dyDescent="0.25">
      <c r="A30" s="14"/>
      <c r="C30" s="38" t="s">
        <v>29</v>
      </c>
      <c r="D30" s="38"/>
      <c r="E30" s="38"/>
      <c r="F30" s="32" t="s">
        <v>54</v>
      </c>
      <c r="G30" s="27"/>
    </row>
    <row r="31" spans="1:7" x14ac:dyDescent="0.25">
      <c r="A31" s="14"/>
      <c r="C31" s="38" t="s">
        <v>30</v>
      </c>
      <c r="D31" s="38"/>
      <c r="E31" s="38"/>
      <c r="F31" s="32" t="s">
        <v>54</v>
      </c>
      <c r="G31" s="27"/>
    </row>
    <row r="32" spans="1:7" x14ac:dyDescent="0.25">
      <c r="A32" s="14"/>
      <c r="C32" s="38" t="s">
        <v>31</v>
      </c>
      <c r="D32" s="38"/>
      <c r="E32" s="38"/>
      <c r="F32" s="32" t="s">
        <v>54</v>
      </c>
      <c r="G32" s="27"/>
    </row>
    <row r="33" spans="1:7" x14ac:dyDescent="0.25">
      <c r="A33" s="14"/>
      <c r="C33" s="38" t="s">
        <v>19</v>
      </c>
      <c r="D33" s="38"/>
      <c r="E33" s="38"/>
      <c r="F33" s="33" t="s">
        <v>54</v>
      </c>
      <c r="G33" s="27"/>
    </row>
    <row r="34" spans="1:7" x14ac:dyDescent="0.25">
      <c r="A34" s="14"/>
      <c r="B34" s="5" t="s">
        <v>20</v>
      </c>
      <c r="F34" s="29"/>
      <c r="G34" s="27"/>
    </row>
    <row r="35" spans="1:7" x14ac:dyDescent="0.25">
      <c r="A35" s="14"/>
      <c r="C35" s="38" t="s">
        <v>32</v>
      </c>
      <c r="D35" s="38"/>
      <c r="E35" s="38"/>
      <c r="F35" s="26">
        <v>2630000</v>
      </c>
      <c r="G35" s="27"/>
    </row>
    <row r="36" spans="1:7" x14ac:dyDescent="0.25">
      <c r="A36" s="14"/>
      <c r="C36" s="38" t="s">
        <v>33</v>
      </c>
      <c r="D36" s="38"/>
      <c r="E36" s="38"/>
      <c r="F36" s="32" t="s">
        <v>54</v>
      </c>
      <c r="G36" s="27"/>
    </row>
    <row r="37" spans="1:7" x14ac:dyDescent="0.25">
      <c r="A37" s="14"/>
      <c r="C37" s="38" t="s">
        <v>34</v>
      </c>
      <c r="D37" s="38"/>
      <c r="E37" s="38"/>
      <c r="F37" s="32" t="s">
        <v>54</v>
      </c>
      <c r="G37" s="27"/>
    </row>
    <row r="38" spans="1:7" x14ac:dyDescent="0.25">
      <c r="A38" s="14"/>
      <c r="C38" s="38" t="s">
        <v>26</v>
      </c>
      <c r="D38" s="38"/>
      <c r="E38" s="38"/>
      <c r="F38" s="32" t="s">
        <v>54</v>
      </c>
      <c r="G38" s="27"/>
    </row>
    <row r="39" spans="1:7" x14ac:dyDescent="0.25">
      <c r="A39" s="14"/>
      <c r="B39" s="38" t="s">
        <v>35</v>
      </c>
      <c r="C39" s="38"/>
      <c r="D39" s="38"/>
      <c r="E39" s="38"/>
      <c r="F39" s="28">
        <v>-2630000</v>
      </c>
      <c r="G39" s="27"/>
    </row>
    <row r="40" spans="1:7" x14ac:dyDescent="0.25">
      <c r="A40" s="14"/>
      <c r="B40" s="16"/>
      <c r="C40" s="16"/>
      <c r="D40" s="16"/>
      <c r="E40" s="16"/>
      <c r="F40" s="26"/>
      <c r="G40" s="27"/>
    </row>
    <row r="41" spans="1:7" x14ac:dyDescent="0.25">
      <c r="A41" s="39" t="s">
        <v>36</v>
      </c>
      <c r="B41" s="40"/>
      <c r="C41" s="40"/>
      <c r="D41" s="40"/>
      <c r="E41" s="40"/>
      <c r="F41" s="29"/>
      <c r="G41" s="27"/>
    </row>
    <row r="42" spans="1:7" x14ac:dyDescent="0.25">
      <c r="A42" s="14"/>
      <c r="B42" s="5" t="s">
        <v>12</v>
      </c>
      <c r="F42" s="29"/>
      <c r="G42" s="27"/>
    </row>
    <row r="43" spans="1:7" x14ac:dyDescent="0.25">
      <c r="A43" s="14"/>
      <c r="C43" s="38" t="s">
        <v>37</v>
      </c>
      <c r="D43" s="38"/>
      <c r="E43" s="38"/>
      <c r="F43" s="32" t="s">
        <v>54</v>
      </c>
      <c r="G43" s="27"/>
    </row>
    <row r="44" spans="1:7" x14ac:dyDescent="0.25">
      <c r="A44" s="14"/>
      <c r="C44" s="38" t="s">
        <v>38</v>
      </c>
      <c r="D44" s="38"/>
      <c r="E44" s="38"/>
      <c r="F44" s="32" t="s">
        <v>54</v>
      </c>
      <c r="G44" s="27"/>
    </row>
    <row r="45" spans="1:7" x14ac:dyDescent="0.25">
      <c r="A45" s="14"/>
      <c r="C45" s="38" t="s">
        <v>39</v>
      </c>
      <c r="D45" s="38"/>
      <c r="E45" s="38"/>
      <c r="F45" s="33" t="s">
        <v>54</v>
      </c>
      <c r="G45" s="27"/>
    </row>
    <row r="46" spans="1:7" x14ac:dyDescent="0.25">
      <c r="A46" s="14"/>
      <c r="B46" s="5" t="s">
        <v>20</v>
      </c>
      <c r="F46" s="29"/>
      <c r="G46" s="27"/>
    </row>
    <row r="47" spans="1:7" x14ac:dyDescent="0.25">
      <c r="A47" s="14"/>
      <c r="C47" s="38" t="s">
        <v>40</v>
      </c>
      <c r="D47" s="38"/>
      <c r="E47" s="38"/>
      <c r="F47" s="32" t="s">
        <v>54</v>
      </c>
      <c r="G47" s="27"/>
    </row>
    <row r="48" spans="1:7" x14ac:dyDescent="0.25">
      <c r="A48" s="14"/>
      <c r="C48" s="38" t="s">
        <v>41</v>
      </c>
      <c r="D48" s="38"/>
      <c r="E48" s="38"/>
      <c r="F48" s="26">
        <v>3917112.04</v>
      </c>
      <c r="G48" s="27"/>
    </row>
    <row r="49" spans="1:7" x14ac:dyDescent="0.25">
      <c r="A49" s="14"/>
      <c r="C49" s="38" t="s">
        <v>42</v>
      </c>
      <c r="D49" s="38"/>
      <c r="E49" s="38"/>
      <c r="F49" s="26">
        <v>3917112.04</v>
      </c>
      <c r="G49" s="27"/>
    </row>
    <row r="50" spans="1:7" x14ac:dyDescent="0.25">
      <c r="A50" s="14"/>
      <c r="B50" s="38" t="s">
        <v>43</v>
      </c>
      <c r="C50" s="38"/>
      <c r="D50" s="38"/>
      <c r="E50" s="38"/>
      <c r="F50" s="28">
        <v>-3917112.04</v>
      </c>
      <c r="G50" s="27"/>
    </row>
    <row r="51" spans="1:7" x14ac:dyDescent="0.25">
      <c r="A51" s="14"/>
      <c r="B51" s="16"/>
      <c r="C51" s="16"/>
      <c r="D51" s="16"/>
      <c r="E51" s="16"/>
      <c r="F51" s="26"/>
      <c r="G51" s="27"/>
    </row>
    <row r="52" spans="1:7" x14ac:dyDescent="0.25">
      <c r="A52" s="37" t="s">
        <v>44</v>
      </c>
      <c r="B52" s="38"/>
      <c r="C52" s="38"/>
      <c r="D52" s="38"/>
      <c r="F52" s="29"/>
      <c r="G52" s="30">
        <f>73137409.59+3329057.33+-3557924.83</f>
        <v>72908542.090000004</v>
      </c>
    </row>
    <row r="53" spans="1:7" x14ac:dyDescent="0.25">
      <c r="A53" s="37" t="s">
        <v>45</v>
      </c>
      <c r="B53" s="38"/>
      <c r="C53" s="38"/>
      <c r="D53" s="38"/>
      <c r="F53" s="29"/>
      <c r="G53" s="30">
        <f>182652373.22+2120838.4+29473766.82</f>
        <v>214246978.44</v>
      </c>
    </row>
    <row r="54" spans="1:7" x14ac:dyDescent="0.25">
      <c r="A54" s="37" t="s">
        <v>46</v>
      </c>
      <c r="B54" s="38"/>
      <c r="C54" s="38"/>
      <c r="D54" s="38"/>
      <c r="F54" s="29"/>
      <c r="G54" s="31">
        <f>SUM(G52:G53)</f>
        <v>287155520.52999997</v>
      </c>
    </row>
    <row r="55" spans="1:7" x14ac:dyDescent="0.25">
      <c r="A55" s="14"/>
      <c r="F55" s="29"/>
      <c r="G55" s="27"/>
    </row>
    <row r="56" spans="1:7" x14ac:dyDescent="0.25">
      <c r="A56" s="18"/>
      <c r="B56" s="18"/>
      <c r="C56" s="18"/>
      <c r="D56" s="18"/>
      <c r="E56" s="18"/>
      <c r="F56" s="25"/>
      <c r="G56" s="18"/>
    </row>
    <row r="57" spans="1:7" x14ac:dyDescent="0.25">
      <c r="A57" s="19" t="s">
        <v>47</v>
      </c>
      <c r="F57" s="24"/>
    </row>
    <row r="58" spans="1:7" x14ac:dyDescent="0.25">
      <c r="A58" s="19"/>
      <c r="F58" s="24"/>
    </row>
    <row r="59" spans="1:7" x14ac:dyDescent="0.25">
      <c r="A59" s="19"/>
      <c r="F59" s="24"/>
    </row>
    <row r="60" spans="1:7" x14ac:dyDescent="0.25">
      <c r="A60" s="19"/>
      <c r="F60" s="24"/>
    </row>
    <row r="61" spans="1:7" x14ac:dyDescent="0.25">
      <c r="B61" s="34" t="s">
        <v>56</v>
      </c>
      <c r="C61" s="34"/>
      <c r="E61" s="34" t="s">
        <v>55</v>
      </c>
      <c r="F61" s="24"/>
    </row>
    <row r="62" spans="1:7" x14ac:dyDescent="0.25">
      <c r="B62" s="35" t="s">
        <v>57</v>
      </c>
      <c r="C62" s="35"/>
      <c r="E62" s="17" t="s">
        <v>48</v>
      </c>
      <c r="F62" s="24"/>
    </row>
    <row r="63" spans="1:7" x14ac:dyDescent="0.25">
      <c r="F63" s="24"/>
    </row>
    <row r="64" spans="1:7" x14ac:dyDescent="0.25">
      <c r="D64" s="17"/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  <mergeCell ref="B62:C62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</mergeCells>
  <pageMargins left="0.7" right="0" top="0.75" bottom="0.75" header="0.3" footer="0.3"/>
  <pageSetup paperSize="5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49</v>
      </c>
    </row>
    <row r="3" spans="1:1" x14ac:dyDescent="0.25">
      <c r="A3" t="s">
        <v>50</v>
      </c>
    </row>
    <row r="5" spans="1:1" x14ac:dyDescent="0.25">
      <c r="A5" t="s">
        <v>51</v>
      </c>
    </row>
    <row r="6" spans="1:1" x14ac:dyDescent="0.25">
      <c r="A6" s="1" t="s">
        <v>52</v>
      </c>
    </row>
    <row r="9" spans="1:1" x14ac:dyDescent="0.25">
      <c r="A9" t="s">
        <v>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2024-05-14T02:55:28Z</cp:lastPrinted>
  <dcterms:created xsi:type="dcterms:W3CDTF">2015-06-05T18:17:20Z</dcterms:created>
  <dcterms:modified xsi:type="dcterms:W3CDTF">2024-05-14T15:57:16Z</dcterms:modified>
  <cp:category/>
</cp:coreProperties>
</file>