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4\"/>
    </mc:Choice>
  </mc:AlternateContent>
  <bookViews>
    <workbookView xWindow="-120" yWindow="-120" windowWidth="19440" windowHeight="10440" activeTab="8"/>
  </bookViews>
  <sheets>
    <sheet name="#038" sheetId="1" r:id="rId1"/>
    <sheet name="#039" sheetId="3" r:id="rId2"/>
    <sheet name="#041" sheetId="4" r:id="rId3"/>
    <sheet name="#042" sheetId="5" r:id="rId4"/>
    <sheet name="#043" sheetId="6" r:id="rId5"/>
    <sheet name="#044" sheetId="8" r:id="rId6"/>
    <sheet name="#045" sheetId="9" r:id="rId7"/>
    <sheet name="#049" sheetId="10" r:id="rId8"/>
    <sheet name="KCAST" sheetId="11" r:id="rId9"/>
    <sheet name="FDPP LICENSE" sheetId="2" state="very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1" l="1"/>
  <c r="F36" i="11"/>
  <c r="F41" i="11" s="1"/>
  <c r="F37" i="10"/>
  <c r="F36" i="10"/>
  <c r="F37" i="9"/>
  <c r="F36" i="9"/>
  <c r="F37" i="8"/>
  <c r="F36" i="8"/>
  <c r="F41" i="8" s="1"/>
  <c r="F37" i="6"/>
  <c r="F36" i="6"/>
  <c r="F41" i="6"/>
  <c r="F37" i="5"/>
  <c r="F36" i="5"/>
  <c r="F41" i="5" s="1"/>
  <c r="F37" i="4"/>
  <c r="F36" i="4"/>
  <c r="F41" i="4" s="1"/>
  <c r="F41" i="3"/>
  <c r="F37" i="3"/>
  <c r="F36" i="3"/>
  <c r="F52" i="11"/>
  <c r="F52" i="10"/>
  <c r="F52" i="9"/>
  <c r="F52" i="8"/>
  <c r="F52" i="6"/>
  <c r="F52" i="5"/>
  <c r="F52" i="4"/>
  <c r="F52" i="3"/>
  <c r="F52" i="1"/>
  <c r="F41" i="1"/>
  <c r="F37" i="1"/>
  <c r="F36" i="1"/>
  <c r="F41" i="10"/>
  <c r="F41" i="9"/>
</calcChain>
</file>

<file path=xl/sharedStrings.xml><?xml version="1.0" encoding="utf-8"?>
<sst xmlns="http://schemas.openxmlformats.org/spreadsheetml/2006/main" count="612" uniqueCount="99">
  <si>
    <t>FDPP Form 2 - Statement of Indebtedness, Payments and Balances</t>
  </si>
  <si>
    <t>(DOF-BLGF Memorandum Circular No. 005-2018 dated January 22, 2018, Annex E)</t>
  </si>
  <si>
    <t>Statement of Indebtedness, Payments and Balances (SIPB)</t>
  </si>
  <si>
    <t>REGION:</t>
  </si>
  <si>
    <t>CALENDAR YEAR:</t>
  </si>
  <si>
    <t>PROVINCE:</t>
  </si>
  <si>
    <t>QUARTER:</t>
  </si>
  <si>
    <t>CITY/MUNICIPALITY: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</si>
  <si>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</si>
  <si>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</si>
  <si>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</si>
  <si>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</si>
  <si>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</si>
  <si>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</si>
  <si>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r>
      <t>Lending Institution (</t>
    </r>
    <r>
      <rPr>
        <b/>
        <i/>
        <sz val="10"/>
        <color rgb="FF000000"/>
        <rFont val="Calibri"/>
        <family val="2"/>
      </rPr>
      <t>Bank</t>
    </r>
    <r>
      <rPr>
        <i/>
        <sz val="10"/>
        <color rgb="FF000000"/>
        <rFont val="Calibri"/>
        <family val="2"/>
      </rPr>
      <t xml:space="preserve"> or </t>
    </r>
    <r>
      <rPr>
        <b/>
        <i/>
        <sz val="10"/>
        <color rgb="FF000000"/>
        <rFont val="Calibri"/>
        <family val="2"/>
      </rPr>
      <t>Creditor</t>
    </r>
    <r>
      <rPr>
        <sz val="11"/>
        <color rgb="FF000000"/>
        <rFont val="Calibri"/>
        <family val="2"/>
      </rPr>
      <t>)</t>
    </r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</si>
  <si>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</si>
  <si>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</si>
  <si>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</si>
  <si>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</si>
  <si>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</si>
  <si>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</si>
  <si>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</si>
  <si>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r>
      <t>Type of Indebtedness Instrument (</t>
    </r>
    <r>
      <rPr>
        <b/>
        <i/>
        <sz val="10"/>
        <color rgb="FF000000"/>
        <rFont val="Calibri"/>
        <family val="2"/>
      </rPr>
      <t>Loan, Bond or other form of indebtedness</t>
    </r>
    <r>
      <rPr>
        <sz val="11"/>
        <color rgb="FF000000"/>
        <rFont val="Calibri"/>
        <family val="2"/>
      </rPr>
      <t>)</t>
    </r>
  </si>
  <si>
    <t>Purpose of Indebtedness</t>
  </si>
  <si>
    <t>Terms and Conditions: Fixed or Variable</t>
  </si>
  <si>
    <t>Terms and Conditions: No. of Years of Indebtedness</t>
  </si>
  <si>
    <t>Terms and Conditions: Interest Rate</t>
  </si>
  <si>
    <r>
      <t>Terms and Conditions: Grace Period (</t>
    </r>
    <r>
      <rPr>
        <b/>
        <i/>
        <sz val="10"/>
        <color rgb="FF000000"/>
        <rFont val="Calibri"/>
        <family val="2"/>
      </rPr>
      <t>Number of Months or Years</t>
    </r>
    <r>
      <rPr>
        <sz val="11"/>
        <color rgb="FF000000"/>
        <rFont val="Calibri"/>
        <family val="2"/>
      </rPr>
      <t>)</t>
    </r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</si>
  <si>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</si>
  <si>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</si>
  <si>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</si>
  <si>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</si>
  <si>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</si>
  <si>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</si>
  <si>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</si>
  <si>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</si>
  <si>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rgb="FF000000"/>
        <rFont val="Calibri"/>
        <family val="2"/>
      </rPr>
      <t>Availment as of date</t>
    </r>
    <r>
      <rPr>
        <sz val="11"/>
        <color rgb="FF000000"/>
        <rFont val="Calibri"/>
        <family val="2"/>
      </rPr>
      <t>)</t>
    </r>
  </si>
  <si>
    <r>
      <t>Remaining Balance to Date / Undrawn Amount (</t>
    </r>
    <r>
      <rPr>
        <b/>
        <i/>
        <sz val="10"/>
        <color rgb="FF000000"/>
        <rFont val="Calibri"/>
        <family val="2"/>
      </rPr>
      <t>Line 9-25=26</t>
    </r>
    <r>
      <rPr>
        <sz val="11"/>
        <color rgb="FF000000"/>
        <rFont val="Calibri"/>
        <family val="2"/>
      </rPr>
      <t>)</t>
    </r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</si>
  <si>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9-22=27</t>
    </r>
    <r>
      <rPr>
        <sz val="11"/>
        <color rgb="FF000000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</si>
  <si>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</si>
  <si>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</si>
  <si>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</si>
  <si>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</si>
  <si>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</si>
  <si>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</si>
  <si>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</si>
  <si>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</si>
  <si>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</si>
  <si>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 xml:space="preserve">                             Local Treasurer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</si>
  <si>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</si>
  <si>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</si>
  <si>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</si>
  <si>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</si>
  <si>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</si>
  <si>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</si>
  <si>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v5</t>
  </si>
  <si>
    <t>1st Class</t>
  </si>
  <si>
    <t>Land Bank of the Philippines</t>
  </si>
  <si>
    <t>R11 - 2017 - 06 - 181</t>
  </si>
  <si>
    <t>#1686</t>
  </si>
  <si>
    <t>P 15,230,000.00</t>
  </si>
  <si>
    <t>Loan</t>
  </si>
  <si>
    <t>Acquisition of Long Reach Hydraulic Backhoe Excavator</t>
  </si>
  <si>
    <t>Variable</t>
  </si>
  <si>
    <t>7 years</t>
  </si>
  <si>
    <t>6 months on Principal</t>
  </si>
  <si>
    <t>Quarterly</t>
  </si>
  <si>
    <t>PN - IRA</t>
  </si>
  <si>
    <t>P 114,225.00</t>
  </si>
  <si>
    <t xml:space="preserve">BERLITA T. BASA </t>
  </si>
  <si>
    <t>XI</t>
  </si>
  <si>
    <t>DAVAO DEL NORTE</t>
  </si>
  <si>
    <t>KAPALONG</t>
  </si>
  <si>
    <t>P 12,345,000.00</t>
  </si>
  <si>
    <t>Acquisition of Brand New Loader &amp; 1 Unit Brand New Mini-Bus Coaster</t>
  </si>
  <si>
    <t>P 13,853,000.00</t>
  </si>
  <si>
    <t>Purchase of 1 unit Brand New Payloader</t>
  </si>
  <si>
    <t>P 103,897.50</t>
  </si>
  <si>
    <t>P 22,400,000.00</t>
  </si>
  <si>
    <t>Purchase of 14 Unit Brand New Mini Dump Trucks</t>
  </si>
  <si>
    <t>P 168,000.00</t>
  </si>
  <si>
    <t>P 17,550,000.00</t>
  </si>
  <si>
    <t>Purchase of 3 Units Brand New 6 Wheeler Dump Trucks</t>
  </si>
  <si>
    <t xml:space="preserve">PN - IRA </t>
  </si>
  <si>
    <t>P 131,625.00</t>
  </si>
  <si>
    <t>P 11,350,000.00</t>
  </si>
  <si>
    <t>Purchase of Brand New Motor - Grader</t>
  </si>
  <si>
    <t>P 85,125.00</t>
  </si>
  <si>
    <t>P 6,200,000.00</t>
  </si>
  <si>
    <t>Purchase of 2 Unit Brand New Mini Dump Truck</t>
  </si>
  <si>
    <t xml:space="preserve"> 7 years</t>
  </si>
  <si>
    <t>P 46,500.00</t>
  </si>
  <si>
    <t>P 6,999,000.00</t>
  </si>
  <si>
    <t>Purchase of 1 unit Brand New Self Loading Truck</t>
  </si>
  <si>
    <t>R11 - 2017 - 06 -181</t>
  </si>
  <si>
    <t>P 15,000,000.00</t>
  </si>
  <si>
    <t>Const. of School Building/KCAST</t>
  </si>
  <si>
    <t>10 years</t>
  </si>
  <si>
    <t>1 year on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</si>
</sst>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3409]mmmm\ dd\,\ yyyy;@"/>
    <numFmt numFmtId="165" formatCode="0.000%"/>
    <numFmt numFmtId="166" formatCode="\P\ #,##0.00_);\(\P\ #,##0.00\)"/>
    <numFmt numFmtId="167" formatCode="0.0000%"/>
  </numFmts>
  <fonts count="1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i/>
      <sz val="8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theme="1"/>
      <name val="Berlin Sans FB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Berlin Sans FB"/>
      <family val="2"/>
    </font>
    <font>
      <sz val="10"/>
      <color theme="1"/>
      <name val="Berlin Sans FB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" fillId="2" borderId="3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vertical="center"/>
    </xf>
    <xf numFmtId="0" fontId="1" fillId="2" borderId="3" xfId="0" applyFont="1" applyFill="1" applyBorder="1"/>
    <xf numFmtId="0" fontId="0" fillId="2" borderId="5" xfId="0" applyFill="1" applyBorder="1" applyProtection="1">
      <protection locked="0"/>
    </xf>
    <xf numFmtId="0" fontId="8" fillId="0" borderId="13" xfId="0" applyFont="1" applyBorder="1"/>
    <xf numFmtId="164" fontId="8" fillId="0" borderId="14" xfId="0" applyNumberFormat="1" applyFont="1" applyBorder="1" applyAlignment="1">
      <alignment horizontal="left"/>
    </xf>
    <xf numFmtId="0" fontId="8" fillId="0" borderId="14" xfId="0" applyFont="1" applyBorder="1"/>
    <xf numFmtId="0" fontId="9" fillId="0" borderId="14" xfId="0" applyFont="1" applyBorder="1"/>
    <xf numFmtId="165" fontId="8" fillId="0" borderId="14" xfId="0" applyNumberFormat="1" applyFont="1" applyBorder="1" applyAlignment="1">
      <alignment horizontal="left"/>
    </xf>
    <xf numFmtId="166" fontId="8" fillId="0" borderId="14" xfId="0" applyNumberFormat="1" applyFont="1" applyBorder="1" applyAlignment="1">
      <alignment horizontal="left"/>
    </xf>
    <xf numFmtId="0" fontId="8" fillId="0" borderId="15" xfId="0" applyFont="1" applyBorder="1"/>
    <xf numFmtId="164" fontId="10" fillId="2" borderId="6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/>
    </xf>
    <xf numFmtId="0" fontId="0" fillId="2" borderId="0" xfId="0" applyFill="1" applyBorder="1" applyProtection="1">
      <protection locked="0"/>
    </xf>
    <xf numFmtId="0" fontId="1" fillId="2" borderId="0" xfId="0" applyFont="1" applyFill="1" applyBorder="1"/>
    <xf numFmtId="0" fontId="0" fillId="2" borderId="0" xfId="0" applyFill="1" applyBorder="1" applyAlignment="1" applyProtection="1">
      <alignment horizontal="left"/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3" fillId="0" borderId="14" xfId="0" applyFont="1" applyBorder="1"/>
    <xf numFmtId="167" fontId="8" fillId="0" borderId="14" xfId="0" applyNumberFormat="1" applyFont="1" applyBorder="1" applyAlignment="1">
      <alignment horizontal="left"/>
    </xf>
    <xf numFmtId="0" fontId="8" fillId="0" borderId="16" xfId="0" applyFont="1" applyBorder="1"/>
    <xf numFmtId="0" fontId="0" fillId="2" borderId="0" xfId="0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locked="0"/>
    </xf>
    <xf numFmtId="0" fontId="12" fillId="0" borderId="14" xfId="0" applyFont="1" applyBorder="1" applyAlignment="1">
      <alignment vertical="center" wrapText="1"/>
    </xf>
    <xf numFmtId="0" fontId="14" fillId="2" borderId="3" xfId="0" applyFont="1" applyFill="1" applyBorder="1"/>
    <xf numFmtId="0" fontId="15" fillId="2" borderId="3" xfId="0" applyFont="1" applyFill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12" fillId="0" borderId="14" xfId="0" applyFont="1" applyBorder="1" applyAlignment="1">
      <alignment wrapText="1"/>
    </xf>
    <xf numFmtId="10" fontId="8" fillId="0" borderId="14" xfId="0" applyNumberFormat="1" applyFont="1" applyBorder="1" applyAlignment="1">
      <alignment horizontal="left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49</xdr:row>
      <xdr:rowOff>140797</xdr:rowOff>
    </xdr:from>
    <xdr:to>
      <xdr:col>1</xdr:col>
      <xdr:colOff>333375</xdr:colOff>
      <xdr:row>52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9475297"/>
          <a:ext cx="676275" cy="5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49</xdr:row>
      <xdr:rowOff>152400</xdr:rowOff>
    </xdr:from>
    <xdr:to>
      <xdr:col>1</xdr:col>
      <xdr:colOff>371475</xdr:colOff>
      <xdr:row>52</xdr:row>
      <xdr:rowOff>97328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9591675"/>
          <a:ext cx="676275" cy="5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49</xdr:row>
      <xdr:rowOff>123825</xdr:rowOff>
    </xdr:from>
    <xdr:to>
      <xdr:col>1</xdr:col>
      <xdr:colOff>419100</xdr:colOff>
      <xdr:row>52</xdr:row>
      <xdr:rowOff>68753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458325"/>
          <a:ext cx="676275" cy="5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49</xdr:row>
      <xdr:rowOff>123825</xdr:rowOff>
    </xdr:from>
    <xdr:to>
      <xdr:col>1</xdr:col>
      <xdr:colOff>304800</xdr:colOff>
      <xdr:row>52</xdr:row>
      <xdr:rowOff>68753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9553575"/>
          <a:ext cx="676275" cy="5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49</xdr:row>
      <xdr:rowOff>114300</xdr:rowOff>
    </xdr:from>
    <xdr:to>
      <xdr:col>1</xdr:col>
      <xdr:colOff>295275</xdr:colOff>
      <xdr:row>52</xdr:row>
      <xdr:rowOff>59228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9544050"/>
          <a:ext cx="676275" cy="5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49</xdr:row>
      <xdr:rowOff>114300</xdr:rowOff>
    </xdr:from>
    <xdr:to>
      <xdr:col>1</xdr:col>
      <xdr:colOff>304800</xdr:colOff>
      <xdr:row>52</xdr:row>
      <xdr:rowOff>59228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44050"/>
          <a:ext cx="676275" cy="5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49</xdr:row>
      <xdr:rowOff>133350</xdr:rowOff>
    </xdr:from>
    <xdr:to>
      <xdr:col>1</xdr:col>
      <xdr:colOff>400050</xdr:colOff>
      <xdr:row>52</xdr:row>
      <xdr:rowOff>78278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563100"/>
          <a:ext cx="676275" cy="5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49</xdr:row>
      <xdr:rowOff>123825</xdr:rowOff>
    </xdr:from>
    <xdr:to>
      <xdr:col>1</xdr:col>
      <xdr:colOff>390525</xdr:colOff>
      <xdr:row>52</xdr:row>
      <xdr:rowOff>68753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9572625"/>
          <a:ext cx="676275" cy="5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49</xdr:row>
      <xdr:rowOff>104775</xdr:rowOff>
    </xdr:from>
    <xdr:to>
      <xdr:col>1</xdr:col>
      <xdr:colOff>428625</xdr:colOff>
      <xdr:row>52</xdr:row>
      <xdr:rowOff>49703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9439275"/>
          <a:ext cx="676275" cy="5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5" workbookViewId="0">
      <selection activeCell="D52" sqref="D52"/>
    </sheetView>
  </sheetViews>
  <sheetFormatPr defaultRowHeight="15" x14ac:dyDescent="0.25"/>
  <cols>
    <col min="1" max="1" width="15.7109375" style="5" customWidth="1"/>
    <col min="2" max="2" width="15.28515625" style="5" customWidth="1"/>
    <col min="3" max="3" width="12.85546875" style="5" customWidth="1"/>
    <col min="4" max="4" width="15.85546875" style="5" customWidth="1"/>
    <col min="5" max="5" width="9.28515625" style="5" customWidth="1"/>
    <col min="6" max="6" width="33.71093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70</v>
      </c>
      <c r="C7" s="32"/>
      <c r="D7" s="29" t="s">
        <v>4</v>
      </c>
      <c r="E7" s="33">
        <v>2023</v>
      </c>
      <c r="F7" s="12"/>
      <c r="G7" s="11"/>
      <c r="H7" s="11"/>
    </row>
    <row r="8" spans="1:8" x14ac:dyDescent="0.25">
      <c r="A8" s="38" t="s">
        <v>5</v>
      </c>
      <c r="B8" s="35" t="s">
        <v>71</v>
      </c>
      <c r="D8" s="1" t="s">
        <v>6</v>
      </c>
      <c r="E8" s="21">
        <v>4</v>
      </c>
      <c r="F8" s="13"/>
      <c r="G8" s="14"/>
      <c r="H8" s="14"/>
    </row>
    <row r="9" spans="1:8" x14ac:dyDescent="0.25">
      <c r="A9" s="66" t="s">
        <v>7</v>
      </c>
      <c r="B9" s="35" t="s">
        <v>72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39"/>
      <c r="B12" s="26"/>
      <c r="C12" s="26"/>
      <c r="D12" s="26"/>
      <c r="E12" s="26"/>
      <c r="F12" s="27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40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43139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60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x14ac:dyDescent="0.25">
      <c r="A26" s="17">
        <v>12</v>
      </c>
      <c r="B26" s="74" t="s">
        <v>23</v>
      </c>
      <c r="C26" s="75"/>
      <c r="D26" s="75"/>
      <c r="E26" s="76"/>
      <c r="F26" s="43" t="s">
        <v>62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44">
        <v>0.04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585769.23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62011.3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43139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11715384.61+F32</f>
        <v>12301153.84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2826030.27+F33</f>
        <v>2888041.57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5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15230000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2928846.16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68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4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72" t="s">
        <v>69</v>
      </c>
      <c r="B52" s="73"/>
      <c r="C52" s="19"/>
      <c r="D52" s="19"/>
      <c r="E52" s="26"/>
      <c r="F52" s="47">
        <f>F16</f>
        <v>45291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6:E16"/>
    <mergeCell ref="B17:E17"/>
    <mergeCell ref="B18:E18"/>
    <mergeCell ref="A5:F5"/>
    <mergeCell ref="B14:E14"/>
    <mergeCell ref="A13:E13"/>
    <mergeCell ref="B15:E15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A52:B52"/>
    <mergeCell ref="B39:E39"/>
    <mergeCell ref="B40:E40"/>
    <mergeCell ref="B41:E41"/>
    <mergeCell ref="B42:E42"/>
    <mergeCell ref="B48:E48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51</v>
      </c>
    </row>
    <row r="3" spans="1:1" x14ac:dyDescent="0.25">
      <c r="A3" t="s">
        <v>52</v>
      </c>
    </row>
    <row r="5" spans="1:1" x14ac:dyDescent="0.25">
      <c r="A5" t="s">
        <v>53</v>
      </c>
    </row>
    <row r="6" spans="1:1" x14ac:dyDescent="0.25">
      <c r="A6" s="1" t="s">
        <v>54</v>
      </c>
    </row>
    <row r="9" spans="1:1" x14ac:dyDescent="0.25">
      <c r="A9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" workbookViewId="0">
      <selection activeCell="A51" sqref="A51"/>
    </sheetView>
  </sheetViews>
  <sheetFormatPr defaultRowHeight="15" x14ac:dyDescent="0.25"/>
  <cols>
    <col min="1" max="1" width="16.5703125" style="5" customWidth="1"/>
    <col min="2" max="2" width="15.85546875" style="5" customWidth="1"/>
    <col min="3" max="3" width="12.85546875" style="5" customWidth="1"/>
    <col min="4" max="4" width="17.5703125" style="5" customWidth="1"/>
    <col min="5" max="5" width="10.140625" style="5" customWidth="1"/>
    <col min="6" max="6" width="29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65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40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43185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73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2.5" x14ac:dyDescent="0.25">
      <c r="A26" s="17">
        <v>12</v>
      </c>
      <c r="B26" s="74" t="s">
        <v>23</v>
      </c>
      <c r="C26" s="75"/>
      <c r="D26" s="75"/>
      <c r="E26" s="76"/>
      <c r="F26" s="64" t="s">
        <v>74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474807.69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50264.58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43185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9496153.86+F32</f>
        <v>9970961.5499999989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2152835.33+F33</f>
        <v>2203099.91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12345000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2374038.4500000011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/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/>
    </row>
    <row r="48" spans="1:6" ht="15.75" thickBot="1" x14ac:dyDescent="0.3">
      <c r="A48" s="17">
        <v>34</v>
      </c>
      <c r="B48" s="74" t="s">
        <v>45</v>
      </c>
      <c r="C48" s="75"/>
      <c r="D48" s="75"/>
      <c r="E48" s="76"/>
      <c r="F48" s="61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A51" sqref="A51"/>
    </sheetView>
  </sheetViews>
  <sheetFormatPr defaultRowHeight="15" x14ac:dyDescent="0.25"/>
  <cols>
    <col min="1" max="1" width="15.5703125" style="5" customWidth="1"/>
    <col min="2" max="2" width="16.140625" style="5" customWidth="1"/>
    <col min="3" max="3" width="9.5703125" style="5" customWidth="1"/>
    <col min="4" max="4" width="16.140625" style="5" customWidth="1"/>
    <col min="5" max="5" width="12.42578125" style="5" customWidth="1"/>
    <col min="6" max="6" width="32.140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66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40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43194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75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x14ac:dyDescent="0.25">
      <c r="A26" s="17">
        <v>12</v>
      </c>
      <c r="B26" s="74" t="s">
        <v>23</v>
      </c>
      <c r="C26" s="75"/>
      <c r="D26" s="75"/>
      <c r="E26" s="76"/>
      <c r="F26" s="59" t="s">
        <v>76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532807.68999999994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56404.63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43194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10656153.8+F32</f>
        <v>11188961.49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2513966.91+F33</f>
        <v>2570371.54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13853000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2664038.5099999998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77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67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C53" sqref="C53"/>
    </sheetView>
  </sheetViews>
  <sheetFormatPr defaultRowHeight="15" x14ac:dyDescent="0.25"/>
  <cols>
    <col min="1" max="1" width="18.28515625" style="5" customWidth="1"/>
    <col min="2" max="2" width="17.140625" style="5" customWidth="1"/>
    <col min="3" max="3" width="12.140625" style="5" customWidth="1"/>
    <col min="4" max="4" width="14.140625" style="5" customWidth="1"/>
    <col min="5" max="5" width="12.5703125" style="5" customWidth="1"/>
    <col min="6" max="6" width="27.855468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38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68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43241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78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2.5" x14ac:dyDescent="0.25">
      <c r="A26" s="17">
        <v>12</v>
      </c>
      <c r="B26" s="74" t="s">
        <v>23</v>
      </c>
      <c r="C26" s="75"/>
      <c r="D26" s="75"/>
      <c r="E26" s="76"/>
      <c r="F26" s="64" t="s">
        <v>79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861538.46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91205.06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43241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17230769.2+F32</f>
        <v>18092307.66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3917740+F33</f>
        <v>4008945.06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22400000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4307692.34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80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A51" sqref="A51"/>
    </sheetView>
  </sheetViews>
  <sheetFormatPr defaultRowHeight="15" x14ac:dyDescent="0.25"/>
  <cols>
    <col min="1" max="1" width="18.42578125" style="5" customWidth="1"/>
    <col min="2" max="2" width="17.140625" style="5" customWidth="1"/>
    <col min="3" max="3" width="7.85546875" style="5" customWidth="1"/>
    <col min="4" max="4" width="15.42578125" style="5" customWidth="1"/>
    <col min="5" max="5" width="16.7109375" style="5" customWidth="1"/>
    <col min="6" max="6" width="26.28515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38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40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43258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81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2.5" x14ac:dyDescent="0.25">
      <c r="A26" s="17">
        <v>12</v>
      </c>
      <c r="B26" s="74" t="s">
        <v>23</v>
      </c>
      <c r="C26" s="75"/>
      <c r="D26" s="75"/>
      <c r="E26" s="76"/>
      <c r="F26" s="64" t="s">
        <v>82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675000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71457.53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43258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13500000+F32</f>
        <v>14175000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3018899.58+F33</f>
        <v>3090357.11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17550000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3375000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/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 t="s">
        <v>83</v>
      </c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84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" workbookViewId="0">
      <selection activeCell="B51" sqref="B51"/>
    </sheetView>
  </sheetViews>
  <sheetFormatPr defaultRowHeight="15" x14ac:dyDescent="0.25"/>
  <cols>
    <col min="1" max="1" width="16.42578125" style="5" customWidth="1"/>
    <col min="2" max="2" width="17.7109375" style="5" customWidth="1"/>
    <col min="3" max="3" width="9.42578125" style="5" customWidth="1"/>
    <col min="4" max="4" width="15.28515625" style="5" customWidth="1"/>
    <col min="5" max="5" width="14" style="5" customWidth="1"/>
    <col min="6" max="6" width="29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65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40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43301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85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2.5" x14ac:dyDescent="0.25">
      <c r="A26" s="17">
        <v>12</v>
      </c>
      <c r="B26" s="74" t="s">
        <v>23</v>
      </c>
      <c r="C26" s="75"/>
      <c r="D26" s="75"/>
      <c r="E26" s="76"/>
      <c r="F26" s="64" t="s">
        <v>86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64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436538.46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46213.279999999999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43301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8730769.2+F32</f>
        <v>9167307.6600000001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1887817.15+F33</f>
        <v>1934030.43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11350000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2182692.34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87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" workbookViewId="0">
      <selection activeCell="B51" sqref="B51"/>
    </sheetView>
  </sheetViews>
  <sheetFormatPr defaultRowHeight="15" x14ac:dyDescent="0.25"/>
  <cols>
    <col min="1" max="1" width="16.5703125" style="5" customWidth="1"/>
    <col min="2" max="2" width="18.140625" style="5" customWidth="1"/>
    <col min="3" max="3" width="9.28515625" style="5" customWidth="1"/>
    <col min="4" max="4" width="15.140625" style="5" customWidth="1"/>
    <col min="5" max="5" width="11.42578125" style="5" customWidth="1"/>
    <col min="6" max="6" width="32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65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68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43631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2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43301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88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2.5" x14ac:dyDescent="0.25">
      <c r="A26" s="17">
        <v>12</v>
      </c>
      <c r="B26" s="74" t="s">
        <v>23</v>
      </c>
      <c r="C26" s="75"/>
      <c r="D26" s="75"/>
      <c r="E26" s="76"/>
      <c r="F26" s="64" t="s">
        <v>89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90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4.2999999999999997E-2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238461.54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25244.26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43301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4769230.8+F32</f>
        <v>5007692.34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1032098.16+F33</f>
        <v>1057342.42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6200000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1192307.6600000001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 t="s">
        <v>91</v>
      </c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A51" sqref="A51"/>
    </sheetView>
  </sheetViews>
  <sheetFormatPr defaultRowHeight="15" x14ac:dyDescent="0.25"/>
  <cols>
    <col min="1" max="1" width="18.85546875" style="5" customWidth="1"/>
    <col min="2" max="2" width="19.85546875" style="5" customWidth="1"/>
    <col min="3" max="3" width="11.42578125" style="5" customWidth="1"/>
    <col min="4" max="4" width="15.5703125" style="5" customWidth="1"/>
    <col min="5" max="5" width="9.5703125" style="5" customWidth="1"/>
    <col min="6" max="6" width="27.28515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38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16"/>
      <c r="B12" s="54"/>
      <c r="C12" s="54"/>
      <c r="D12" s="54"/>
      <c r="E12" s="54"/>
      <c r="F12" s="15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68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58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1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43650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92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45695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ht="24" x14ac:dyDescent="0.25">
      <c r="A26" s="17">
        <v>12</v>
      </c>
      <c r="B26" s="74" t="s">
        <v>23</v>
      </c>
      <c r="C26" s="75"/>
      <c r="D26" s="75"/>
      <c r="E26" s="76"/>
      <c r="F26" s="70" t="s">
        <v>93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90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71">
        <v>5.8999999999999997E-2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65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304304.34999999998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32214.57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43650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5173173.95+F32</f>
        <v>5477478.2999999998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903167.81+F33</f>
        <v>935382.38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6999000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1521521.7000000002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 t="s">
        <v>67</v>
      </c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/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62"/>
      <c r="C49" s="62"/>
      <c r="D49" s="62"/>
      <c r="E49" s="54"/>
      <c r="F49" s="15"/>
    </row>
    <row r="50" spans="1:6" x14ac:dyDescent="0.25">
      <c r="A50" s="20" t="s">
        <v>46</v>
      </c>
      <c r="B50" s="56"/>
      <c r="C50" s="56"/>
      <c r="D50" s="56"/>
      <c r="E50" s="56" t="s">
        <v>47</v>
      </c>
      <c r="F50" s="15"/>
    </row>
    <row r="51" spans="1:6" x14ac:dyDescent="0.25">
      <c r="A51" s="18"/>
      <c r="B51" s="62"/>
      <c r="C51" s="62"/>
      <c r="D51" s="62"/>
      <c r="E51" s="54"/>
      <c r="F51" s="15"/>
    </row>
    <row r="52" spans="1:6" x14ac:dyDescent="0.25">
      <c r="A52" s="72" t="s">
        <v>69</v>
      </c>
      <c r="B52" s="73"/>
      <c r="C52" s="62"/>
      <c r="D52" s="62"/>
      <c r="E52" s="26"/>
      <c r="F52" s="47">
        <f>F16</f>
        <v>45291</v>
      </c>
    </row>
    <row r="53" spans="1:6" x14ac:dyDescent="0.25">
      <c r="A53" s="20" t="s">
        <v>48</v>
      </c>
      <c r="B53" s="56"/>
      <c r="C53" s="56"/>
      <c r="D53" s="56"/>
      <c r="E53" s="54"/>
      <c r="F53" s="15"/>
    </row>
    <row r="54" spans="1:6" x14ac:dyDescent="0.25">
      <c r="A54" s="18"/>
      <c r="B54" s="62"/>
      <c r="C54" s="62"/>
      <c r="D54" s="62"/>
      <c r="E54" s="54"/>
      <c r="F54" s="15"/>
    </row>
    <row r="55" spans="1:6" x14ac:dyDescent="0.25">
      <c r="A55" s="22" t="s">
        <v>49</v>
      </c>
      <c r="B55" s="63"/>
      <c r="C55" s="63"/>
      <c r="D55" s="63"/>
      <c r="E55" s="54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topLeftCell="A31" workbookViewId="0">
      <selection activeCell="G58" sqref="G58"/>
    </sheetView>
  </sheetViews>
  <sheetFormatPr defaultRowHeight="15" x14ac:dyDescent="0.25"/>
  <cols>
    <col min="1" max="1" width="16.5703125" style="5" customWidth="1"/>
    <col min="2" max="2" width="18.85546875" style="5" customWidth="1"/>
    <col min="3" max="3" width="12.5703125" style="5" customWidth="1"/>
    <col min="4" max="4" width="15.5703125" style="5" customWidth="1"/>
    <col min="5" max="5" width="9" style="5" customWidth="1"/>
    <col min="6" max="6" width="28.855468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80" t="s">
        <v>2</v>
      </c>
      <c r="B5" s="81"/>
      <c r="C5" s="81"/>
      <c r="D5" s="81"/>
      <c r="E5" s="81"/>
      <c r="F5" s="82"/>
      <c r="G5" s="8"/>
      <c r="H5" s="8"/>
    </row>
    <row r="6" spans="1:8" x14ac:dyDescent="0.25">
      <c r="A6" s="36"/>
      <c r="B6" s="48"/>
      <c r="C6" s="48"/>
      <c r="D6" s="48"/>
      <c r="E6" s="48"/>
      <c r="F6" s="10"/>
      <c r="G6" s="8"/>
      <c r="H6" s="8"/>
    </row>
    <row r="7" spans="1:8" x14ac:dyDescent="0.25">
      <c r="A7" s="37" t="s">
        <v>3</v>
      </c>
      <c r="B7" s="49" t="s">
        <v>70</v>
      </c>
      <c r="C7" s="50"/>
      <c r="D7" s="51" t="s">
        <v>4</v>
      </c>
      <c r="E7" s="52">
        <v>2023</v>
      </c>
      <c r="F7" s="12"/>
      <c r="G7" s="11"/>
      <c r="H7" s="11"/>
    </row>
    <row r="8" spans="1:8" x14ac:dyDescent="0.25">
      <c r="A8" s="38" t="s">
        <v>5</v>
      </c>
      <c r="B8" s="53" t="s">
        <v>71</v>
      </c>
      <c r="C8" s="54"/>
      <c r="D8" s="55" t="s">
        <v>6</v>
      </c>
      <c r="E8" s="56">
        <v>4</v>
      </c>
      <c r="F8" s="13"/>
      <c r="G8" s="14"/>
      <c r="H8" s="14"/>
    </row>
    <row r="9" spans="1:8" x14ac:dyDescent="0.25">
      <c r="A9" s="65" t="s">
        <v>7</v>
      </c>
      <c r="B9" s="53" t="s">
        <v>72</v>
      </c>
      <c r="C9" s="54"/>
      <c r="D9" s="57"/>
      <c r="E9" s="54"/>
      <c r="F9" s="15"/>
      <c r="H9" s="14"/>
    </row>
    <row r="10" spans="1:8" x14ac:dyDescent="0.25">
      <c r="A10" s="16"/>
      <c r="B10" s="54"/>
      <c r="C10" s="57"/>
      <c r="D10" s="57"/>
      <c r="E10" s="54"/>
      <c r="F10" s="15"/>
      <c r="H10" s="14"/>
    </row>
    <row r="11" spans="1:8" x14ac:dyDescent="0.25">
      <c r="A11" s="16"/>
      <c r="B11" s="54"/>
      <c r="C11" s="54"/>
      <c r="D11" s="54"/>
      <c r="E11" s="58"/>
      <c r="F11" s="13"/>
      <c r="G11" s="14"/>
      <c r="H11" s="14"/>
    </row>
    <row r="12" spans="1:8" x14ac:dyDescent="0.25">
      <c r="A12" s="39"/>
      <c r="B12" s="26"/>
      <c r="C12" s="26"/>
      <c r="D12" s="26"/>
      <c r="E12" s="26"/>
      <c r="F12" s="27"/>
    </row>
    <row r="13" spans="1:8" x14ac:dyDescent="0.25">
      <c r="A13" s="86" t="s">
        <v>8</v>
      </c>
      <c r="B13" s="87"/>
      <c r="C13" s="87"/>
      <c r="D13" s="87"/>
      <c r="E13" s="87"/>
      <c r="F13" s="31"/>
    </row>
    <row r="14" spans="1:8" x14ac:dyDescent="0.25">
      <c r="A14" s="30" t="s">
        <v>9</v>
      </c>
      <c r="B14" s="83" t="s">
        <v>10</v>
      </c>
      <c r="C14" s="84"/>
      <c r="D14" s="84"/>
      <c r="E14" s="85"/>
      <c r="F14" s="30" t="s">
        <v>11</v>
      </c>
    </row>
    <row r="15" spans="1:8" x14ac:dyDescent="0.25">
      <c r="A15" s="17">
        <v>1</v>
      </c>
      <c r="B15" s="74" t="s">
        <v>12</v>
      </c>
      <c r="C15" s="75"/>
      <c r="D15" s="75"/>
      <c r="E15" s="76"/>
      <c r="F15" s="68" t="s">
        <v>56</v>
      </c>
    </row>
    <row r="16" spans="1:8" x14ac:dyDescent="0.25">
      <c r="A16" s="17">
        <v>2</v>
      </c>
      <c r="B16" s="74" t="s">
        <v>13</v>
      </c>
      <c r="C16" s="75"/>
      <c r="D16" s="75"/>
      <c r="E16" s="76"/>
      <c r="F16" s="41">
        <v>45291</v>
      </c>
    </row>
    <row r="17" spans="1:6" x14ac:dyDescent="0.25">
      <c r="A17" s="17">
        <v>3</v>
      </c>
      <c r="B17" s="74" t="s">
        <v>14</v>
      </c>
      <c r="C17" s="75"/>
      <c r="D17" s="75"/>
      <c r="E17" s="76"/>
      <c r="F17" s="42" t="s">
        <v>57</v>
      </c>
    </row>
    <row r="18" spans="1:6" x14ac:dyDescent="0.25">
      <c r="A18" s="17">
        <v>4</v>
      </c>
      <c r="B18" s="74" t="s">
        <v>15</v>
      </c>
      <c r="C18" s="75"/>
      <c r="D18" s="75"/>
      <c r="E18" s="76"/>
      <c r="F18" s="42" t="s">
        <v>94</v>
      </c>
    </row>
    <row r="19" spans="1:6" x14ac:dyDescent="0.25">
      <c r="A19" s="17">
        <v>5</v>
      </c>
      <c r="B19" s="74" t="s">
        <v>16</v>
      </c>
      <c r="C19" s="75"/>
      <c r="D19" s="75"/>
      <c r="E19" s="76"/>
      <c r="F19" s="41">
        <v>42901</v>
      </c>
    </row>
    <row r="20" spans="1:6" x14ac:dyDescent="0.25">
      <c r="A20" s="17">
        <v>6</v>
      </c>
      <c r="B20" s="74" t="s">
        <v>17</v>
      </c>
      <c r="C20" s="75"/>
      <c r="D20" s="75"/>
      <c r="E20" s="76"/>
      <c r="F20" s="41" t="s">
        <v>59</v>
      </c>
    </row>
    <row r="21" spans="1:6" x14ac:dyDescent="0.25">
      <c r="A21" s="17">
        <v>7</v>
      </c>
      <c r="B21" s="74" t="s">
        <v>18</v>
      </c>
      <c r="C21" s="75"/>
      <c r="D21" s="75"/>
      <c r="E21" s="76"/>
      <c r="F21" s="41">
        <v>43013</v>
      </c>
    </row>
    <row r="22" spans="1:6" x14ac:dyDescent="0.25">
      <c r="A22" s="17">
        <v>8</v>
      </c>
      <c r="B22" s="74" t="s">
        <v>19</v>
      </c>
      <c r="C22" s="75"/>
      <c r="D22" s="75"/>
      <c r="E22" s="76"/>
      <c r="F22" s="41">
        <v>43185</v>
      </c>
    </row>
    <row r="23" spans="1:6" x14ac:dyDescent="0.25">
      <c r="A23" s="17">
        <v>9</v>
      </c>
      <c r="B23" s="74" t="s">
        <v>20</v>
      </c>
      <c r="C23" s="75"/>
      <c r="D23" s="75"/>
      <c r="E23" s="76"/>
      <c r="F23" s="42" t="s">
        <v>95</v>
      </c>
    </row>
    <row r="24" spans="1:6" x14ac:dyDescent="0.25">
      <c r="A24" s="17">
        <v>10</v>
      </c>
      <c r="B24" s="74" t="s">
        <v>21</v>
      </c>
      <c r="C24" s="75"/>
      <c r="D24" s="75"/>
      <c r="E24" s="76"/>
      <c r="F24" s="41">
        <v>46836</v>
      </c>
    </row>
    <row r="25" spans="1:6" x14ac:dyDescent="0.25">
      <c r="A25" s="17">
        <v>11</v>
      </c>
      <c r="B25" s="77" t="s">
        <v>22</v>
      </c>
      <c r="C25" s="78"/>
      <c r="D25" s="78"/>
      <c r="E25" s="79"/>
      <c r="F25" s="42" t="s">
        <v>61</v>
      </c>
    </row>
    <row r="26" spans="1:6" x14ac:dyDescent="0.25">
      <c r="A26" s="17">
        <v>12</v>
      </c>
      <c r="B26" s="74" t="s">
        <v>23</v>
      </c>
      <c r="C26" s="75"/>
      <c r="D26" s="75"/>
      <c r="E26" s="76"/>
      <c r="F26" s="42" t="s">
        <v>96</v>
      </c>
    </row>
    <row r="27" spans="1:6" x14ac:dyDescent="0.25">
      <c r="A27" s="17">
        <v>13</v>
      </c>
      <c r="B27" s="74" t="s">
        <v>24</v>
      </c>
      <c r="C27" s="75"/>
      <c r="D27" s="75"/>
      <c r="E27" s="76"/>
      <c r="F27" s="42" t="s">
        <v>63</v>
      </c>
    </row>
    <row r="28" spans="1:6" x14ac:dyDescent="0.25">
      <c r="A28" s="17">
        <v>14</v>
      </c>
      <c r="B28" s="74" t="s">
        <v>25</v>
      </c>
      <c r="C28" s="75"/>
      <c r="D28" s="75"/>
      <c r="E28" s="76"/>
      <c r="F28" s="42" t="s">
        <v>97</v>
      </c>
    </row>
    <row r="29" spans="1:6" x14ac:dyDescent="0.25">
      <c r="A29" s="17">
        <v>15</v>
      </c>
      <c r="B29" s="74" t="s">
        <v>26</v>
      </c>
      <c r="C29" s="75"/>
      <c r="D29" s="75"/>
      <c r="E29" s="76"/>
      <c r="F29" s="60">
        <v>4.3999999999999997E-2</v>
      </c>
    </row>
    <row r="30" spans="1:6" x14ac:dyDescent="0.25">
      <c r="A30" s="17">
        <v>16</v>
      </c>
      <c r="B30" s="74" t="s">
        <v>27</v>
      </c>
      <c r="C30" s="75"/>
      <c r="D30" s="75"/>
      <c r="E30" s="76"/>
      <c r="F30" s="42" t="s">
        <v>98</v>
      </c>
    </row>
    <row r="31" spans="1:6" x14ac:dyDescent="0.25">
      <c r="A31" s="17">
        <v>17</v>
      </c>
      <c r="B31" s="74" t="s">
        <v>28</v>
      </c>
      <c r="C31" s="75"/>
      <c r="D31" s="75"/>
      <c r="E31" s="76"/>
      <c r="F31" s="42" t="s">
        <v>66</v>
      </c>
    </row>
    <row r="32" spans="1:6" x14ac:dyDescent="0.25">
      <c r="A32" s="17">
        <v>18</v>
      </c>
      <c r="B32" s="74" t="s">
        <v>29</v>
      </c>
      <c r="C32" s="75"/>
      <c r="D32" s="75"/>
      <c r="E32" s="76"/>
      <c r="F32" s="45">
        <v>417551.34</v>
      </c>
    </row>
    <row r="33" spans="1:6" x14ac:dyDescent="0.25">
      <c r="A33" s="17">
        <v>19</v>
      </c>
      <c r="B33" s="74" t="s">
        <v>30</v>
      </c>
      <c r="C33" s="75"/>
      <c r="D33" s="75"/>
      <c r="E33" s="76"/>
      <c r="F33" s="45">
        <v>134504.15</v>
      </c>
    </row>
    <row r="34" spans="1:6" x14ac:dyDescent="0.25">
      <c r="A34" s="17">
        <v>20</v>
      </c>
      <c r="B34" s="74" t="s">
        <v>31</v>
      </c>
      <c r="C34" s="75"/>
      <c r="D34" s="75"/>
      <c r="E34" s="76"/>
      <c r="F34" s="42"/>
    </row>
    <row r="35" spans="1:6" x14ac:dyDescent="0.25">
      <c r="A35" s="17">
        <v>21</v>
      </c>
      <c r="B35" s="74" t="s">
        <v>32</v>
      </c>
      <c r="C35" s="75"/>
      <c r="D35" s="75"/>
      <c r="E35" s="76"/>
      <c r="F35" s="41">
        <v>43277</v>
      </c>
    </row>
    <row r="36" spans="1:6" x14ac:dyDescent="0.25">
      <c r="A36" s="17">
        <v>22</v>
      </c>
      <c r="B36" s="74" t="s">
        <v>33</v>
      </c>
      <c r="C36" s="75"/>
      <c r="D36" s="75"/>
      <c r="E36" s="76"/>
      <c r="F36" s="45">
        <f>7473098.14+F32</f>
        <v>7890649.4799999995</v>
      </c>
    </row>
    <row r="37" spans="1:6" x14ac:dyDescent="0.25">
      <c r="A37" s="17">
        <v>23</v>
      </c>
      <c r="B37" s="74" t="s">
        <v>34</v>
      </c>
      <c r="C37" s="75"/>
      <c r="D37" s="75"/>
      <c r="E37" s="76"/>
      <c r="F37" s="45">
        <f>2955505.48+F33</f>
        <v>3090009.63</v>
      </c>
    </row>
    <row r="38" spans="1:6" x14ac:dyDescent="0.25">
      <c r="A38" s="17">
        <v>24</v>
      </c>
      <c r="B38" s="74" t="s">
        <v>35</v>
      </c>
      <c r="C38" s="75"/>
      <c r="D38" s="75"/>
      <c r="E38" s="76"/>
      <c r="F38" s="42"/>
    </row>
    <row r="39" spans="1:6" x14ac:dyDescent="0.25">
      <c r="A39" s="17">
        <v>25</v>
      </c>
      <c r="B39" s="74" t="s">
        <v>36</v>
      </c>
      <c r="C39" s="75"/>
      <c r="D39" s="75"/>
      <c r="E39" s="76"/>
      <c r="F39" s="45">
        <v>14989021.890000001</v>
      </c>
    </row>
    <row r="40" spans="1:6" x14ac:dyDescent="0.25">
      <c r="A40" s="17">
        <v>26</v>
      </c>
      <c r="B40" s="74" t="s">
        <v>37</v>
      </c>
      <c r="C40" s="75"/>
      <c r="D40" s="75"/>
      <c r="E40" s="76"/>
      <c r="F40" s="42"/>
    </row>
    <row r="41" spans="1:6" x14ac:dyDescent="0.25">
      <c r="A41" s="17">
        <v>27</v>
      </c>
      <c r="B41" s="74" t="s">
        <v>38</v>
      </c>
      <c r="C41" s="75"/>
      <c r="D41" s="75"/>
      <c r="E41" s="76"/>
      <c r="F41" s="45">
        <f>F39-F36</f>
        <v>7098372.4100000011</v>
      </c>
    </row>
    <row r="42" spans="1:6" x14ac:dyDescent="0.25">
      <c r="A42" s="17">
        <v>28</v>
      </c>
      <c r="B42" s="74" t="s">
        <v>39</v>
      </c>
      <c r="C42" s="75"/>
      <c r="D42" s="75"/>
      <c r="E42" s="76"/>
      <c r="F42" s="42"/>
    </row>
    <row r="43" spans="1:6" x14ac:dyDescent="0.25">
      <c r="A43" s="17">
        <v>29</v>
      </c>
      <c r="B43" s="74" t="s">
        <v>40</v>
      </c>
      <c r="C43" s="75"/>
      <c r="D43" s="75"/>
      <c r="E43" s="76"/>
      <c r="F43" s="42"/>
    </row>
    <row r="44" spans="1:6" x14ac:dyDescent="0.25">
      <c r="A44" s="17">
        <v>30</v>
      </c>
      <c r="B44" s="74" t="s">
        <v>41</v>
      </c>
      <c r="C44" s="75"/>
      <c r="D44" s="75"/>
      <c r="E44" s="76"/>
      <c r="F44" s="42"/>
    </row>
    <row r="45" spans="1:6" x14ac:dyDescent="0.25">
      <c r="A45" s="17">
        <v>31</v>
      </c>
      <c r="B45" s="74" t="s">
        <v>42</v>
      </c>
      <c r="C45" s="75"/>
      <c r="D45" s="75"/>
      <c r="E45" s="76"/>
      <c r="F45" s="42"/>
    </row>
    <row r="46" spans="1:6" x14ac:dyDescent="0.25">
      <c r="A46" s="17">
        <v>32</v>
      </c>
      <c r="B46" s="74" t="s">
        <v>43</v>
      </c>
      <c r="C46" s="75"/>
      <c r="D46" s="75"/>
      <c r="E46" s="76"/>
      <c r="F46" s="42"/>
    </row>
    <row r="47" spans="1:6" x14ac:dyDescent="0.25">
      <c r="A47" s="17">
        <v>33</v>
      </c>
      <c r="B47" s="74" t="s">
        <v>44</v>
      </c>
      <c r="C47" s="75"/>
      <c r="D47" s="75"/>
      <c r="E47" s="76"/>
      <c r="F47" s="42"/>
    </row>
    <row r="48" spans="1:6" x14ac:dyDescent="0.25">
      <c r="A48" s="17">
        <v>34</v>
      </c>
      <c r="B48" s="74" t="s">
        <v>45</v>
      </c>
      <c r="C48" s="75"/>
      <c r="D48" s="75"/>
      <c r="E48" s="76"/>
      <c r="F48" s="69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72" t="s">
        <v>69</v>
      </c>
      <c r="B52" s="73"/>
      <c r="C52" s="19"/>
      <c r="D52" s="19"/>
      <c r="E52" s="26"/>
      <c r="F52" s="47">
        <f>F16</f>
        <v>45291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#038</vt:lpstr>
      <vt:lpstr>#039</vt:lpstr>
      <vt:lpstr>#041</vt:lpstr>
      <vt:lpstr>#042</vt:lpstr>
      <vt:lpstr>#043</vt:lpstr>
      <vt:lpstr>#044</vt:lpstr>
      <vt:lpstr>#045</vt:lpstr>
      <vt:lpstr>#049</vt:lpstr>
      <vt:lpstr>KCAST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i5_7400</cp:lastModifiedBy>
  <cp:lastPrinted>2024-01-25T04:41:21Z</cp:lastPrinted>
  <dcterms:created xsi:type="dcterms:W3CDTF">2015-06-05T18:17:20Z</dcterms:created>
  <dcterms:modified xsi:type="dcterms:W3CDTF">2024-01-29T02:43:21Z</dcterms:modified>
  <cp:category/>
</cp:coreProperties>
</file>