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4th Quarter Posting Period\"/>
    </mc:Choice>
  </mc:AlternateContent>
  <bookViews>
    <workbookView xWindow="-120" yWindow="-120" windowWidth="19440" windowHeight="10440" activeTab="8"/>
  </bookViews>
  <sheets>
    <sheet name="#038" sheetId="1" r:id="rId1"/>
    <sheet name="#039" sheetId="3" r:id="rId2"/>
    <sheet name="#041" sheetId="4" r:id="rId3"/>
    <sheet name="#042" sheetId="5" r:id="rId4"/>
    <sheet name="#043" sheetId="6" r:id="rId5"/>
    <sheet name="#044" sheetId="8" r:id="rId6"/>
    <sheet name="#045" sheetId="9" r:id="rId7"/>
    <sheet name="#049" sheetId="10" r:id="rId8"/>
    <sheet name="KCAST" sheetId="11" r:id="rId9"/>
    <sheet name="FDPP LICENSE" sheetId="2" state="veryHidden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F36" i="10"/>
  <c r="F41" i="10" s="1"/>
  <c r="F37" i="9"/>
  <c r="F36" i="9"/>
  <c r="F41" i="9" s="1"/>
  <c r="F37" i="8"/>
  <c r="F36" i="8"/>
  <c r="F37" i="6"/>
  <c r="F36" i="6"/>
  <c r="F37" i="5"/>
  <c r="F36" i="5"/>
  <c r="F41" i="5" s="1"/>
  <c r="F37" i="4"/>
  <c r="F36" i="4"/>
  <c r="F37" i="3"/>
  <c r="F36" i="3"/>
  <c r="F41" i="3" s="1"/>
  <c r="F37" i="1"/>
  <c r="F36" i="1"/>
  <c r="F41" i="1" s="1"/>
  <c r="F52" i="11"/>
  <c r="F41" i="11"/>
  <c r="F37" i="11"/>
  <c r="F36" i="11"/>
  <c r="F41" i="8"/>
  <c r="F41" i="6"/>
  <c r="F41" i="4"/>
</calcChain>
</file>

<file path=xl/sharedStrings.xml><?xml version="1.0" encoding="utf-8"?>
<sst xmlns="http://schemas.openxmlformats.org/spreadsheetml/2006/main" count="620" uniqueCount="100">
  <si>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</si>
  <si>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</si>
  <si>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</si>
  <si>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</si>
  <si>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</si>
  <si>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</si>
  <si>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QUARTER:</t>
  </si>
  <si>
    <t>CITY/MUNICIPALITY: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</si>
  <si>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</si>
  <si>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</si>
  <si>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</si>
  <si>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</si>
  <si>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</si>
  <si>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</si>
  <si>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</si>
  <si>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</si>
  <si>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</si>
  <si>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</si>
  <si>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</si>
  <si>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</si>
  <si>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</si>
  <si>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</si>
  <si>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</si>
  <si>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</si>
  <si>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</si>
  <si>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</si>
  <si>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</si>
  <si>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</si>
  <si>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</si>
  <si>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</si>
  <si>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</si>
  <si>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</si>
  <si>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</si>
  <si>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</si>
  <si>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</si>
  <si>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</si>
  <si>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</si>
  <si>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</si>
  <si>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</si>
  <si>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</si>
  <si>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</si>
  <si>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</si>
  <si>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</si>
  <si>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</si>
  <si>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</si>
  <si>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</si>
  <si>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</si>
  <si>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</si>
  <si>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</si>
  <si>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</si>
  <si>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</si>
  <si>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</si>
  <si>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</si>
  <si>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</si>
  <si>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</si>
  <si>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v5</t>
  </si>
  <si>
    <t>1st Class</t>
  </si>
  <si>
    <t>Land Bank of the Philippines</t>
  </si>
  <si>
    <t>R11 - 2017 - 06 - 181</t>
  </si>
  <si>
    <t>#1686</t>
  </si>
  <si>
    <t>P 15,230,000.00</t>
  </si>
  <si>
    <t>Loan</t>
  </si>
  <si>
    <t>Acquisition of Long Reach Hydraulic Backhoe Excavator</t>
  </si>
  <si>
    <t>Variable</t>
  </si>
  <si>
    <t>7 years</t>
  </si>
  <si>
    <t>6 months on Principal</t>
  </si>
  <si>
    <t>Quarterly</t>
  </si>
  <si>
    <t>PN - IRA</t>
  </si>
  <si>
    <t>P 114,225.00</t>
  </si>
  <si>
    <t xml:space="preserve">BERLITA T. BASA </t>
  </si>
  <si>
    <t>XI</t>
  </si>
  <si>
    <t>DAVAO DEL NORTE</t>
  </si>
  <si>
    <t>KAPALONG</t>
  </si>
  <si>
    <t>P 12,345,000.00</t>
  </si>
  <si>
    <t>Acquisition of Brand New Loader &amp; 1 Unit Brand New Mini-Bus Coaster</t>
  </si>
  <si>
    <t>P 13,853,000.00</t>
  </si>
  <si>
    <t>Purchase of 1 unit Brand New Payloader</t>
  </si>
  <si>
    <t>P 103,897.50</t>
  </si>
  <si>
    <t>P 22,400,000.00</t>
  </si>
  <si>
    <t>Purchase of 14 Unit Brand New Mini Dump Trucks</t>
  </si>
  <si>
    <t>P 168,000.00</t>
  </si>
  <si>
    <t>P 17,550,000.00</t>
  </si>
  <si>
    <t>Purchase of 3 Units Brand New 6 Wheeler Dump Trucks</t>
  </si>
  <si>
    <t xml:space="preserve">PN - IRA </t>
  </si>
  <si>
    <t>P 131,625.00</t>
  </si>
  <si>
    <t>P 11,350,000.00</t>
  </si>
  <si>
    <t>Purchase of Brand New Motor - Grader</t>
  </si>
  <si>
    <t>P 85,125.00</t>
  </si>
  <si>
    <t>P 6,200,000.00</t>
  </si>
  <si>
    <t>Purchase of 2 Unit Brand New Mini Dump Truck</t>
  </si>
  <si>
    <t xml:space="preserve"> 7 years</t>
  </si>
  <si>
    <t>P 46,500.00</t>
  </si>
  <si>
    <t>P 6,999,000.00</t>
  </si>
  <si>
    <t>Purchase of 1 unit Brand New Self Loading Truck</t>
  </si>
  <si>
    <t>R11 - 2017 - 06 -181</t>
  </si>
  <si>
    <t>P 15,000,000.00</t>
  </si>
  <si>
    <t>Const. of School Building/KCAST</t>
  </si>
  <si>
    <t>10 years</t>
  </si>
  <si>
    <t>1 year on Principal</t>
  </si>
  <si>
    <t>September 30,2023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</si>
</sst>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409]mmmm\ dd\,\ yyyy;@"/>
    <numFmt numFmtId="165" formatCode="0.000%"/>
    <numFmt numFmtId="166" formatCode="\P\ #,##0.00_);\(\P\ #,##0.00\)"/>
    <numFmt numFmtId="167" formatCode="0.0000%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Berlin Sans FB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Berlin Sans FB"/>
      <family val="2"/>
    </font>
    <font>
      <sz val="10"/>
      <color theme="1"/>
      <name val="Berlin Sans FB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10" fillId="2" borderId="6" xfId="0" applyFont="1" applyFill="1" applyBorder="1" applyProtection="1">
      <protection locked="0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0" borderId="13" xfId="0" applyFont="1" applyBorder="1"/>
    <xf numFmtId="164" fontId="8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12" fillId="0" borderId="14" xfId="0" applyFont="1" applyBorder="1" applyAlignment="1">
      <alignment vertical="center" wrapText="1"/>
    </xf>
    <xf numFmtId="167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0" fontId="8" fillId="0" borderId="15" xfId="0" applyFont="1" applyBorder="1"/>
    <xf numFmtId="0" fontId="13" fillId="0" borderId="14" xfId="0" applyFont="1" applyBorder="1"/>
    <xf numFmtId="0" fontId="12" fillId="0" borderId="14" xfId="0" applyFont="1" applyBorder="1" applyAlignment="1">
      <alignment wrapText="1"/>
    </xf>
    <xf numFmtId="10" fontId="8" fillId="0" borderId="14" xfId="0" applyNumberFormat="1" applyFont="1" applyBorder="1" applyAlignment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5" xfId="0" applyFill="1" applyBorder="1" applyProtection="1">
      <protection locked="0"/>
    </xf>
    <xf numFmtId="0" fontId="8" fillId="0" borderId="16" xfId="0" applyFont="1" applyBorder="1"/>
    <xf numFmtId="164" fontId="8" fillId="0" borderId="17" xfId="0" applyNumberFormat="1" applyFont="1" applyBorder="1" applyAlignment="1">
      <alignment horizontal="left"/>
    </xf>
    <xf numFmtId="0" fontId="8" fillId="0" borderId="17" xfId="0" applyFont="1" applyBorder="1"/>
    <xf numFmtId="0" fontId="9" fillId="0" borderId="17" xfId="0" applyFont="1" applyBorder="1"/>
    <xf numFmtId="165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left"/>
    </xf>
    <xf numFmtId="0" fontId="8" fillId="0" borderId="18" xfId="0" applyFont="1" applyBorder="1"/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49</xdr:row>
      <xdr:rowOff>152400</xdr:rowOff>
    </xdr:from>
    <xdr:to>
      <xdr:col>1</xdr:col>
      <xdr:colOff>72571</xdr:colOff>
      <xdr:row>52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486900"/>
          <a:ext cx="548821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49</xdr:row>
      <xdr:rowOff>138545</xdr:rowOff>
    </xdr:from>
    <xdr:to>
      <xdr:col>1</xdr:col>
      <xdr:colOff>400050</xdr:colOff>
      <xdr:row>52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577820"/>
          <a:ext cx="666750" cy="509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49</xdr:row>
      <xdr:rowOff>152400</xdr:rowOff>
    </xdr:from>
    <xdr:to>
      <xdr:col>1</xdr:col>
      <xdr:colOff>320221</xdr:colOff>
      <xdr:row>52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496425"/>
          <a:ext cx="548821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49</xdr:row>
      <xdr:rowOff>171450</xdr:rowOff>
    </xdr:from>
    <xdr:to>
      <xdr:col>1</xdr:col>
      <xdr:colOff>361949</xdr:colOff>
      <xdr:row>52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9610725"/>
          <a:ext cx="523874" cy="400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49</xdr:row>
      <xdr:rowOff>142875</xdr:rowOff>
    </xdr:from>
    <xdr:to>
      <xdr:col>1</xdr:col>
      <xdr:colOff>377371</xdr:colOff>
      <xdr:row>51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9582150"/>
          <a:ext cx="548821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49</xdr:row>
      <xdr:rowOff>114300</xdr:rowOff>
    </xdr:from>
    <xdr:to>
      <xdr:col>1</xdr:col>
      <xdr:colOff>377371</xdr:colOff>
      <xdr:row>51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9458325"/>
          <a:ext cx="548821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49</xdr:row>
      <xdr:rowOff>133350</xdr:rowOff>
    </xdr:from>
    <xdr:to>
      <xdr:col>1</xdr:col>
      <xdr:colOff>424996</xdr:colOff>
      <xdr:row>51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9572625"/>
          <a:ext cx="548821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49</xdr:row>
      <xdr:rowOff>104775</xdr:rowOff>
    </xdr:from>
    <xdr:to>
      <xdr:col>1</xdr:col>
      <xdr:colOff>386896</xdr:colOff>
      <xdr:row>51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9563100"/>
          <a:ext cx="548821" cy="419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49</xdr:row>
      <xdr:rowOff>152400</xdr:rowOff>
    </xdr:from>
    <xdr:to>
      <xdr:col>1</xdr:col>
      <xdr:colOff>192578</xdr:colOff>
      <xdr:row>52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496425"/>
          <a:ext cx="52595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6" workbookViewId="0">
      <selection activeCell="C52" sqref="C52"/>
    </sheetView>
  </sheetViews>
  <sheetFormatPr defaultRowHeight="15" x14ac:dyDescent="0.25"/>
  <cols>
    <col min="1" max="1" width="19.28515625" style="5" customWidth="1"/>
    <col min="2" max="2" width="17.42578125" style="5" customWidth="1"/>
    <col min="3" max="3" width="12.85546875" style="5" customWidth="1"/>
    <col min="4" max="4" width="15.85546875" style="5" customWidth="1"/>
    <col min="5" max="5" width="10.85546875" style="5" customWidth="1"/>
    <col min="6" max="6" width="33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48"/>
      <c r="B6" s="9"/>
      <c r="C6" s="9"/>
      <c r="D6" s="9"/>
      <c r="E6" s="9"/>
      <c r="F6" s="10"/>
      <c r="G6" s="8"/>
      <c r="H6" s="8"/>
    </row>
    <row r="7" spans="1:8" x14ac:dyDescent="0.25">
      <c r="A7" s="49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50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0" t="s">
        <v>7</v>
      </c>
      <c r="B9" s="37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51"/>
      <c r="B12" s="26"/>
      <c r="C12" s="26"/>
      <c r="D12" s="26"/>
      <c r="E12" s="26"/>
      <c r="F12" s="27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52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53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54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54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53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54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53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53">
        <v>43139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54" t="s">
        <v>60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53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54" t="s">
        <v>61</v>
      </c>
    </row>
    <row r="26" spans="1:6" x14ac:dyDescent="0.25">
      <c r="A26" s="17">
        <v>12</v>
      </c>
      <c r="B26" s="60" t="s">
        <v>23</v>
      </c>
      <c r="C26" s="61"/>
      <c r="D26" s="61"/>
      <c r="E26" s="62"/>
      <c r="F26" s="55" t="s">
        <v>62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54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54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56">
        <v>0.04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54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54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57">
        <v>585769.23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57">
        <v>72346.509999999995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54"/>
    </row>
    <row r="35" spans="1:6" x14ac:dyDescent="0.25">
      <c r="A35" s="17">
        <v>21</v>
      </c>
      <c r="B35" s="60" t="s">
        <v>32</v>
      </c>
      <c r="C35" s="61"/>
      <c r="D35" s="61"/>
      <c r="E35" s="62"/>
      <c r="F35" s="53">
        <v>43139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57">
        <f>11129615.38+F32</f>
        <v>11715384.610000001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57">
        <f>2753683.76+F33</f>
        <v>2826030.2699999996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57"/>
    </row>
    <row r="39" spans="1:6" x14ac:dyDescent="0.25">
      <c r="A39" s="17">
        <v>25</v>
      </c>
      <c r="B39" s="60" t="s">
        <v>36</v>
      </c>
      <c r="C39" s="61"/>
      <c r="D39" s="61"/>
      <c r="E39" s="62"/>
      <c r="F39" s="57">
        <v>15230000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54"/>
    </row>
    <row r="41" spans="1:6" x14ac:dyDescent="0.25">
      <c r="A41" s="17">
        <v>27</v>
      </c>
      <c r="B41" s="60" t="s">
        <v>38</v>
      </c>
      <c r="C41" s="61"/>
      <c r="D41" s="61"/>
      <c r="E41" s="62"/>
      <c r="F41" s="57">
        <f>F39-F36</f>
        <v>3514615.3899999987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54"/>
    </row>
    <row r="43" spans="1:6" x14ac:dyDescent="0.25">
      <c r="A43" s="17">
        <v>29</v>
      </c>
      <c r="B43" s="60" t="s">
        <v>40</v>
      </c>
      <c r="C43" s="61"/>
      <c r="D43" s="61"/>
      <c r="E43" s="62"/>
      <c r="F43" s="54"/>
    </row>
    <row r="44" spans="1:6" x14ac:dyDescent="0.25">
      <c r="A44" s="17">
        <v>30</v>
      </c>
      <c r="B44" s="60" t="s">
        <v>41</v>
      </c>
      <c r="C44" s="61"/>
      <c r="D44" s="61"/>
      <c r="E44" s="62"/>
      <c r="F44" s="54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54"/>
    </row>
    <row r="46" spans="1:6" x14ac:dyDescent="0.25">
      <c r="A46" s="17">
        <v>32</v>
      </c>
      <c r="B46" s="60" t="s">
        <v>43</v>
      </c>
      <c r="C46" s="61"/>
      <c r="D46" s="61"/>
      <c r="E46" s="62"/>
      <c r="F46" s="54"/>
    </row>
    <row r="47" spans="1:6" x14ac:dyDescent="0.25">
      <c r="A47" s="17">
        <v>33</v>
      </c>
      <c r="B47" s="60" t="s">
        <v>44</v>
      </c>
      <c r="C47" s="61"/>
      <c r="D47" s="61"/>
      <c r="E47" s="62"/>
      <c r="F47" s="54" t="s">
        <v>68</v>
      </c>
    </row>
    <row r="48" spans="1:6" x14ac:dyDescent="0.25">
      <c r="A48" s="17">
        <v>34</v>
      </c>
      <c r="B48" s="60" t="s">
        <v>45</v>
      </c>
      <c r="C48" s="61"/>
      <c r="D48" s="61"/>
      <c r="E48" s="62"/>
      <c r="F48" s="58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  <mergeCell ref="B34:E34"/>
    <mergeCell ref="B35:E35"/>
    <mergeCell ref="B36:E36"/>
    <mergeCell ref="B37:E37"/>
    <mergeCell ref="B38:E38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23:E23"/>
    <mergeCell ref="B16:E16"/>
    <mergeCell ref="B17:E17"/>
    <mergeCell ref="B18:E18"/>
    <mergeCell ref="A5:F5"/>
    <mergeCell ref="B14:E14"/>
    <mergeCell ref="A13:E13"/>
    <mergeCell ref="B15:E15"/>
  </mergeCells>
  <pageMargins left="0.25" right="0.25" top="0.75" bottom="0.75" header="0.3" footer="0.3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7" workbookViewId="0">
      <selection activeCell="C54" sqref="C54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43185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73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ht="22.5" x14ac:dyDescent="0.25">
      <c r="A26" s="17">
        <v>12</v>
      </c>
      <c r="B26" s="60" t="s">
        <v>23</v>
      </c>
      <c r="C26" s="61"/>
      <c r="D26" s="61"/>
      <c r="E26" s="62"/>
      <c r="F26" s="41" t="s">
        <v>74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474807.69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58642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43185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9021346.17+F32</f>
        <v>9496153.8599999994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2094193.33+F33</f>
        <v>2152835.33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12345000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2848846.1400000006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/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/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7" workbookViewId="0">
      <selection activeCell="B51" sqref="B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43194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75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x14ac:dyDescent="0.25">
      <c r="A26" s="17">
        <v>12</v>
      </c>
      <c r="B26" s="60" t="s">
        <v>23</v>
      </c>
      <c r="C26" s="61"/>
      <c r="D26" s="61"/>
      <c r="E26" s="62"/>
      <c r="F26" s="45" t="s">
        <v>76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532807.68999999994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65805.399999999994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43194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10123346.11+F32</f>
        <v>10656153.799999999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2448161.51+F33</f>
        <v>2513966.9099999997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13853000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3196846.2000000011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 t="s">
        <v>77</v>
      </c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4" workbookViewId="0">
      <selection activeCell="C54" sqref="C54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43241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78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ht="22.5" x14ac:dyDescent="0.25">
      <c r="A26" s="17">
        <v>12</v>
      </c>
      <c r="B26" s="60" t="s">
        <v>23</v>
      </c>
      <c r="C26" s="61"/>
      <c r="D26" s="61"/>
      <c r="E26" s="62"/>
      <c r="F26" s="41" t="s">
        <v>79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861538.46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106405.9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43241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16369230.74+F32</f>
        <v>17230769.199999999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3811334.3+F33</f>
        <v>3917740.1999999997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22400000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5169230.8000000007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 t="s">
        <v>80</v>
      </c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1" workbookViewId="0">
      <selection activeCell="B51" sqref="B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43258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81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ht="22.5" x14ac:dyDescent="0.25">
      <c r="A26" s="17">
        <v>12</v>
      </c>
      <c r="B26" s="60" t="s">
        <v>23</v>
      </c>
      <c r="C26" s="61"/>
      <c r="D26" s="61"/>
      <c r="E26" s="62"/>
      <c r="F26" s="41" t="s">
        <v>82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675000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83367.12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43258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12825000+F32</f>
        <v>13500000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2935532.46+F33</f>
        <v>3018899.58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17550000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4050000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/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 t="s">
        <v>83</v>
      </c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 t="s">
        <v>84</v>
      </c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7" workbookViewId="0">
      <selection activeCell="B51" sqref="B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43301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85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x14ac:dyDescent="0.25">
      <c r="A26" s="17">
        <v>12</v>
      </c>
      <c r="B26" s="60" t="s">
        <v>23</v>
      </c>
      <c r="C26" s="61"/>
      <c r="D26" s="61"/>
      <c r="E26" s="62"/>
      <c r="F26" s="41" t="s">
        <v>86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64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436538.46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46835.199999999997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43301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8294230.74+F32</f>
        <v>8730769.2000000011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1840981.95+F33</f>
        <v>1887817.15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11350000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2619230.7999999989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 t="s">
        <v>87</v>
      </c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3" workbookViewId="0">
      <selection activeCell="B51" sqref="B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43631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40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43301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88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ht="22.5" x14ac:dyDescent="0.25">
      <c r="A26" s="17">
        <v>12</v>
      </c>
      <c r="B26" s="60" t="s">
        <v>23</v>
      </c>
      <c r="C26" s="61"/>
      <c r="D26" s="61"/>
      <c r="E26" s="62"/>
      <c r="F26" s="41" t="s">
        <v>89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90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4.2999999999999997E-2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238461.54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29451.63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43301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4530769.26+F32</f>
        <v>4769230.8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1002646.53+F33</f>
        <v>1032098.16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6200000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1430769.2000000002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 t="s">
        <v>91</v>
      </c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2" workbookViewId="0">
      <selection activeCell="B51" sqref="B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58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39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43650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92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45695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ht="24" x14ac:dyDescent="0.25">
      <c r="A26" s="17">
        <v>12</v>
      </c>
      <c r="B26" s="60" t="s">
        <v>23</v>
      </c>
      <c r="C26" s="61"/>
      <c r="D26" s="61"/>
      <c r="E26" s="62"/>
      <c r="F26" s="46" t="s">
        <v>93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90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7">
        <v>5.8999999999999997E-2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65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304304.34999999998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37583.67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43650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4868869.6+F32</f>
        <v>5173173.9499999993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865584.14+F33</f>
        <v>903167.81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6999000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1825826.0500000007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 t="s">
        <v>67</v>
      </c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/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34" t="s">
        <v>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C54" sqref="C54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13.42578125" style="5" customWidth="1"/>
    <col min="6" max="6" width="35.57031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3" t="s">
        <v>2</v>
      </c>
      <c r="B5" s="64"/>
      <c r="C5" s="64"/>
      <c r="D5" s="64"/>
      <c r="E5" s="64"/>
      <c r="F5" s="65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35" t="s">
        <v>3</v>
      </c>
      <c r="B7" s="36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1" t="s">
        <v>5</v>
      </c>
      <c r="B8" s="37" t="s">
        <v>71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1" t="s">
        <v>7</v>
      </c>
      <c r="B9" s="37" t="s">
        <v>72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69" t="s">
        <v>8</v>
      </c>
      <c r="B13" s="70"/>
      <c r="C13" s="70"/>
      <c r="D13" s="70"/>
      <c r="E13" s="70"/>
      <c r="F13" s="31"/>
    </row>
    <row r="14" spans="1:8" x14ac:dyDescent="0.25">
      <c r="A14" s="30" t="s">
        <v>9</v>
      </c>
      <c r="B14" s="66" t="s">
        <v>10</v>
      </c>
      <c r="C14" s="67"/>
      <c r="D14" s="67"/>
      <c r="E14" s="68"/>
      <c r="F14" s="30" t="s">
        <v>11</v>
      </c>
    </row>
    <row r="15" spans="1:8" x14ac:dyDescent="0.25">
      <c r="A15" s="17">
        <v>1</v>
      </c>
      <c r="B15" s="60" t="s">
        <v>12</v>
      </c>
      <c r="C15" s="61"/>
      <c r="D15" s="61"/>
      <c r="E15" s="62"/>
      <c r="F15" s="38" t="s">
        <v>56</v>
      </c>
    </row>
    <row r="16" spans="1:8" x14ac:dyDescent="0.25">
      <c r="A16" s="17">
        <v>2</v>
      </c>
      <c r="B16" s="60" t="s">
        <v>13</v>
      </c>
      <c r="C16" s="61"/>
      <c r="D16" s="61"/>
      <c r="E16" s="62"/>
      <c r="F16" s="39">
        <v>45199</v>
      </c>
    </row>
    <row r="17" spans="1:6" x14ac:dyDescent="0.25">
      <c r="A17" s="17">
        <v>3</v>
      </c>
      <c r="B17" s="60" t="s">
        <v>14</v>
      </c>
      <c r="C17" s="61"/>
      <c r="D17" s="61"/>
      <c r="E17" s="62"/>
      <c r="F17" s="40" t="s">
        <v>57</v>
      </c>
    </row>
    <row r="18" spans="1:6" x14ac:dyDescent="0.25">
      <c r="A18" s="17">
        <v>4</v>
      </c>
      <c r="B18" s="60" t="s">
        <v>15</v>
      </c>
      <c r="C18" s="61"/>
      <c r="D18" s="61"/>
      <c r="E18" s="62"/>
      <c r="F18" s="40" t="s">
        <v>94</v>
      </c>
    </row>
    <row r="19" spans="1:6" x14ac:dyDescent="0.25">
      <c r="A19" s="17">
        <v>5</v>
      </c>
      <c r="B19" s="60" t="s">
        <v>16</v>
      </c>
      <c r="C19" s="61"/>
      <c r="D19" s="61"/>
      <c r="E19" s="62"/>
      <c r="F19" s="39">
        <v>42901</v>
      </c>
    </row>
    <row r="20" spans="1:6" x14ac:dyDescent="0.25">
      <c r="A20" s="17">
        <v>6</v>
      </c>
      <c r="B20" s="60" t="s">
        <v>17</v>
      </c>
      <c r="C20" s="61"/>
      <c r="D20" s="61"/>
      <c r="E20" s="62"/>
      <c r="F20" s="39" t="s">
        <v>59</v>
      </c>
    </row>
    <row r="21" spans="1:6" x14ac:dyDescent="0.25">
      <c r="A21" s="17">
        <v>7</v>
      </c>
      <c r="B21" s="60" t="s">
        <v>18</v>
      </c>
      <c r="C21" s="61"/>
      <c r="D21" s="61"/>
      <c r="E21" s="62"/>
      <c r="F21" s="39">
        <v>43013</v>
      </c>
    </row>
    <row r="22" spans="1:6" x14ac:dyDescent="0.25">
      <c r="A22" s="17">
        <v>8</v>
      </c>
      <c r="B22" s="60" t="s">
        <v>19</v>
      </c>
      <c r="C22" s="61"/>
      <c r="D22" s="61"/>
      <c r="E22" s="62"/>
      <c r="F22" s="39">
        <v>43185</v>
      </c>
    </row>
    <row r="23" spans="1:6" x14ac:dyDescent="0.25">
      <c r="A23" s="17">
        <v>9</v>
      </c>
      <c r="B23" s="60" t="s">
        <v>20</v>
      </c>
      <c r="C23" s="61"/>
      <c r="D23" s="61"/>
      <c r="E23" s="62"/>
      <c r="F23" s="40" t="s">
        <v>95</v>
      </c>
    </row>
    <row r="24" spans="1:6" x14ac:dyDescent="0.25">
      <c r="A24" s="17">
        <v>10</v>
      </c>
      <c r="B24" s="60" t="s">
        <v>21</v>
      </c>
      <c r="C24" s="61"/>
      <c r="D24" s="61"/>
      <c r="E24" s="62"/>
      <c r="F24" s="39">
        <v>46836</v>
      </c>
    </row>
    <row r="25" spans="1:6" x14ac:dyDescent="0.25">
      <c r="A25" s="17">
        <v>11</v>
      </c>
      <c r="B25" s="71" t="s">
        <v>22</v>
      </c>
      <c r="C25" s="72"/>
      <c r="D25" s="72"/>
      <c r="E25" s="73"/>
      <c r="F25" s="40" t="s">
        <v>61</v>
      </c>
    </row>
    <row r="26" spans="1:6" x14ac:dyDescent="0.25">
      <c r="A26" s="17">
        <v>12</v>
      </c>
      <c r="B26" s="60" t="s">
        <v>23</v>
      </c>
      <c r="C26" s="61"/>
      <c r="D26" s="61"/>
      <c r="E26" s="62"/>
      <c r="F26" s="40" t="s">
        <v>96</v>
      </c>
    </row>
    <row r="27" spans="1:6" x14ac:dyDescent="0.25">
      <c r="A27" s="17">
        <v>13</v>
      </c>
      <c r="B27" s="60" t="s">
        <v>24</v>
      </c>
      <c r="C27" s="61"/>
      <c r="D27" s="61"/>
      <c r="E27" s="62"/>
      <c r="F27" s="40" t="s">
        <v>63</v>
      </c>
    </row>
    <row r="28" spans="1:6" x14ac:dyDescent="0.25">
      <c r="A28" s="17">
        <v>14</v>
      </c>
      <c r="B28" s="60" t="s">
        <v>25</v>
      </c>
      <c r="C28" s="61"/>
      <c r="D28" s="61"/>
      <c r="E28" s="62"/>
      <c r="F28" s="40" t="s">
        <v>97</v>
      </c>
    </row>
    <row r="29" spans="1:6" x14ac:dyDescent="0.25">
      <c r="A29" s="17">
        <v>15</v>
      </c>
      <c r="B29" s="60" t="s">
        <v>26</v>
      </c>
      <c r="C29" s="61"/>
      <c r="D29" s="61"/>
      <c r="E29" s="62"/>
      <c r="F29" s="42">
        <v>4.3999999999999997E-2</v>
      </c>
    </row>
    <row r="30" spans="1:6" x14ac:dyDescent="0.25">
      <c r="A30" s="17">
        <v>16</v>
      </c>
      <c r="B30" s="60" t="s">
        <v>27</v>
      </c>
      <c r="C30" s="61"/>
      <c r="D30" s="61"/>
      <c r="E30" s="62"/>
      <c r="F30" s="40" t="s">
        <v>98</v>
      </c>
    </row>
    <row r="31" spans="1:6" x14ac:dyDescent="0.25">
      <c r="A31" s="17">
        <v>17</v>
      </c>
      <c r="B31" s="60" t="s">
        <v>28</v>
      </c>
      <c r="C31" s="61"/>
      <c r="D31" s="61"/>
      <c r="E31" s="62"/>
      <c r="F31" s="40" t="s">
        <v>66</v>
      </c>
    </row>
    <row r="32" spans="1:6" x14ac:dyDescent="0.25">
      <c r="A32" s="17">
        <v>18</v>
      </c>
      <c r="B32" s="60" t="s">
        <v>29</v>
      </c>
      <c r="C32" s="61"/>
      <c r="D32" s="61"/>
      <c r="E32" s="62"/>
      <c r="F32" s="43">
        <v>417551.33</v>
      </c>
    </row>
    <row r="33" spans="1:6" x14ac:dyDescent="0.25">
      <c r="A33" s="17">
        <v>19</v>
      </c>
      <c r="B33" s="60" t="s">
        <v>30</v>
      </c>
      <c r="C33" s="61"/>
      <c r="D33" s="61"/>
      <c r="E33" s="62"/>
      <c r="F33" s="43">
        <v>141976.59</v>
      </c>
    </row>
    <row r="34" spans="1:6" x14ac:dyDescent="0.25">
      <c r="A34" s="17">
        <v>20</v>
      </c>
      <c r="B34" s="60" t="s">
        <v>31</v>
      </c>
      <c r="C34" s="61"/>
      <c r="D34" s="61"/>
      <c r="E34" s="62"/>
      <c r="F34" s="40"/>
    </row>
    <row r="35" spans="1:6" x14ac:dyDescent="0.25">
      <c r="A35" s="17">
        <v>21</v>
      </c>
      <c r="B35" s="60" t="s">
        <v>32</v>
      </c>
      <c r="C35" s="61"/>
      <c r="D35" s="61"/>
      <c r="E35" s="62"/>
      <c r="F35" s="39">
        <v>43277</v>
      </c>
    </row>
    <row r="36" spans="1:6" x14ac:dyDescent="0.25">
      <c r="A36" s="17">
        <v>22</v>
      </c>
      <c r="B36" s="60" t="s">
        <v>33</v>
      </c>
      <c r="C36" s="61"/>
      <c r="D36" s="61"/>
      <c r="E36" s="62"/>
      <c r="F36" s="43">
        <f>7055546.81+F32</f>
        <v>7473098.1399999997</v>
      </c>
    </row>
    <row r="37" spans="1:6" x14ac:dyDescent="0.25">
      <c r="A37" s="17">
        <v>23</v>
      </c>
      <c r="B37" s="60" t="s">
        <v>34</v>
      </c>
      <c r="C37" s="61"/>
      <c r="D37" s="61"/>
      <c r="E37" s="62"/>
      <c r="F37" s="43">
        <f>2813528.89+F33</f>
        <v>2955505.48</v>
      </c>
    </row>
    <row r="38" spans="1:6" x14ac:dyDescent="0.25">
      <c r="A38" s="17">
        <v>24</v>
      </c>
      <c r="B38" s="60" t="s">
        <v>35</v>
      </c>
      <c r="C38" s="61"/>
      <c r="D38" s="61"/>
      <c r="E38" s="62"/>
      <c r="F38" s="40"/>
    </row>
    <row r="39" spans="1:6" x14ac:dyDescent="0.25">
      <c r="A39" s="17">
        <v>25</v>
      </c>
      <c r="B39" s="60" t="s">
        <v>36</v>
      </c>
      <c r="C39" s="61"/>
      <c r="D39" s="61"/>
      <c r="E39" s="62"/>
      <c r="F39" s="43">
        <v>14989021.890000001</v>
      </c>
    </row>
    <row r="40" spans="1:6" x14ac:dyDescent="0.25">
      <c r="A40" s="17">
        <v>26</v>
      </c>
      <c r="B40" s="60" t="s">
        <v>37</v>
      </c>
      <c r="C40" s="61"/>
      <c r="D40" s="61"/>
      <c r="E40" s="62"/>
      <c r="F40" s="40"/>
    </row>
    <row r="41" spans="1:6" x14ac:dyDescent="0.25">
      <c r="A41" s="17">
        <v>27</v>
      </c>
      <c r="B41" s="60" t="s">
        <v>38</v>
      </c>
      <c r="C41" s="61"/>
      <c r="D41" s="61"/>
      <c r="E41" s="62"/>
      <c r="F41" s="43">
        <f>F39-F36</f>
        <v>7515923.7500000009</v>
      </c>
    </row>
    <row r="42" spans="1:6" x14ac:dyDescent="0.25">
      <c r="A42" s="17">
        <v>28</v>
      </c>
      <c r="B42" s="60" t="s">
        <v>39</v>
      </c>
      <c r="C42" s="61"/>
      <c r="D42" s="61"/>
      <c r="E42" s="62"/>
      <c r="F42" s="40"/>
    </row>
    <row r="43" spans="1:6" x14ac:dyDescent="0.25">
      <c r="A43" s="17">
        <v>29</v>
      </c>
      <c r="B43" s="60" t="s">
        <v>40</v>
      </c>
      <c r="C43" s="61"/>
      <c r="D43" s="61"/>
      <c r="E43" s="62"/>
      <c r="F43" s="40"/>
    </row>
    <row r="44" spans="1:6" x14ac:dyDescent="0.25">
      <c r="A44" s="17">
        <v>30</v>
      </c>
      <c r="B44" s="60" t="s">
        <v>41</v>
      </c>
      <c r="C44" s="61"/>
      <c r="D44" s="61"/>
      <c r="E44" s="62"/>
      <c r="F44" s="40"/>
    </row>
    <row r="45" spans="1:6" x14ac:dyDescent="0.25">
      <c r="A45" s="17">
        <v>31</v>
      </c>
      <c r="B45" s="60" t="s">
        <v>42</v>
      </c>
      <c r="C45" s="61"/>
      <c r="D45" s="61"/>
      <c r="E45" s="62"/>
      <c r="F45" s="40"/>
    </row>
    <row r="46" spans="1:6" x14ac:dyDescent="0.25">
      <c r="A46" s="17">
        <v>32</v>
      </c>
      <c r="B46" s="60" t="s">
        <v>43</v>
      </c>
      <c r="C46" s="61"/>
      <c r="D46" s="61"/>
      <c r="E46" s="62"/>
      <c r="F46" s="40"/>
    </row>
    <row r="47" spans="1:6" x14ac:dyDescent="0.25">
      <c r="A47" s="17">
        <v>33</v>
      </c>
      <c r="B47" s="60" t="s">
        <v>44</v>
      </c>
      <c r="C47" s="61"/>
      <c r="D47" s="61"/>
      <c r="E47" s="62"/>
      <c r="F47" s="40"/>
    </row>
    <row r="48" spans="1:6" ht="15.75" thickBot="1" x14ac:dyDescent="0.3">
      <c r="A48" s="17">
        <v>34</v>
      </c>
      <c r="B48" s="60" t="s">
        <v>45</v>
      </c>
      <c r="C48" s="61"/>
      <c r="D48" s="61"/>
      <c r="E48" s="62"/>
      <c r="F48" s="4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4" t="s">
        <v>69</v>
      </c>
      <c r="B52" s="75"/>
      <c r="C52" s="19"/>
      <c r="D52" s="19"/>
      <c r="E52" s="26"/>
      <c r="F52" s="59">
        <f>F16</f>
        <v>45199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48:E48"/>
    <mergeCell ref="A52:B52"/>
    <mergeCell ref="B42:E42"/>
    <mergeCell ref="B43:E43"/>
    <mergeCell ref="B44:E44"/>
    <mergeCell ref="B45:E45"/>
    <mergeCell ref="B46:E46"/>
    <mergeCell ref="B47:E47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F5"/>
    <mergeCell ref="A13:E13"/>
    <mergeCell ref="B14:E14"/>
    <mergeCell ref="B15:E15"/>
    <mergeCell ref="B16:E16"/>
  </mergeCells>
  <pageMargins left="0.7" right="0.7" top="0.75" bottom="0.75" header="0.3" footer="0.3"/>
  <pageSetup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51</v>
      </c>
    </row>
    <row r="3" spans="1:1" x14ac:dyDescent="0.25">
      <c r="A3" t="s">
        <v>52</v>
      </c>
    </row>
    <row r="5" spans="1:1" x14ac:dyDescent="0.25">
      <c r="A5" t="s">
        <v>53</v>
      </c>
    </row>
    <row r="6" spans="1:1" x14ac:dyDescent="0.25">
      <c r="A6" s="1" t="s">
        <v>54</v>
      </c>
    </row>
    <row r="9" spans="1:1" x14ac:dyDescent="0.25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#038</vt:lpstr>
      <vt:lpstr>#039</vt:lpstr>
      <vt:lpstr>#041</vt:lpstr>
      <vt:lpstr>#042</vt:lpstr>
      <vt:lpstr>#043</vt:lpstr>
      <vt:lpstr>#044</vt:lpstr>
      <vt:lpstr>#045</vt:lpstr>
      <vt:lpstr>#049</vt:lpstr>
      <vt:lpstr>KCAST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2023-08-09T08:14:46Z</cp:lastPrinted>
  <dcterms:created xsi:type="dcterms:W3CDTF">2015-06-05T18:17:20Z</dcterms:created>
  <dcterms:modified xsi:type="dcterms:W3CDTF">2023-10-11T01:50:52Z</dcterms:modified>
  <cp:category/>
</cp:coreProperties>
</file>