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s\Portal Report 2022\2nd quarter posting period (April- June)\"/>
    </mc:Choice>
  </mc:AlternateContent>
  <bookViews>
    <workbookView xWindow="-120" yWindow="-120" windowWidth="20730" windowHeight="11160"/>
  </bookViews>
  <sheets>
    <sheet name="Form 9 - SCF" sheetId="1" r:id="rId1"/>
  </sheets>
  <definedNames>
    <definedName name="_xlnm.Print_Area" localSheetId="0">'Form 9 - SCF'!$A$1:$M$61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0" i="1" l="1"/>
  <c r="K51" i="1"/>
  <c r="K22" i="1"/>
  <c r="K21" i="1"/>
  <c r="K20" i="1"/>
  <c r="K19" i="1"/>
  <c r="K18" i="1"/>
  <c r="K15" i="1"/>
  <c r="K13" i="1"/>
  <c r="K12" i="1"/>
  <c r="K11" i="1"/>
  <c r="K10" i="1"/>
  <c r="K52" i="1" l="1"/>
  <c r="K36" i="1"/>
  <c r="K23" i="1"/>
  <c r="K16" i="1"/>
  <c r="K24" i="1" l="1"/>
</calcChain>
</file>

<file path=xl/sharedStrings.xml><?xml version="1.0" encoding="utf-8"?>
<sst xmlns="http://schemas.openxmlformats.org/spreadsheetml/2006/main" count="54" uniqueCount="48">
  <si>
    <t>STATEMENT OF CASH FLOWS</t>
  </si>
  <si>
    <t>Cash Flows From Operating Activities:</t>
  </si>
  <si>
    <t>Cash Inflows:</t>
  </si>
  <si>
    <t>Share from Internal Revenue Collections</t>
  </si>
  <si>
    <t>Interest Income</t>
  </si>
  <si>
    <t>Dividend Income</t>
  </si>
  <si>
    <t>Other Receipts</t>
  </si>
  <si>
    <t xml:space="preserve">Total Cash Inflow </t>
  </si>
  <si>
    <t>Cash Outflows:</t>
  </si>
  <si>
    <t>Interest Expense</t>
  </si>
  <si>
    <t>Other Expenses</t>
  </si>
  <si>
    <t xml:space="preserve">Total Cash Outflow </t>
  </si>
  <si>
    <t>Net Cash from Operating Activities</t>
  </si>
  <si>
    <t>From Sale of Property, Plant and Equipment</t>
  </si>
  <si>
    <t>From Sale of Dept Securities of Other Entities</t>
  </si>
  <si>
    <t>From Collection of Principal on Loans to Other Entities</t>
  </si>
  <si>
    <t>To Purchase Debt Securities of Other Entities</t>
  </si>
  <si>
    <t>To Grant/Make Loans to Other Entities</t>
  </si>
  <si>
    <t>Net Cash from Investing Activities</t>
  </si>
  <si>
    <t>From Issuance of Debt Securities</t>
  </si>
  <si>
    <t>From Acquisition of Loan</t>
  </si>
  <si>
    <t>Total Cash Inflow</t>
  </si>
  <si>
    <t>Retirement/Redemption of Debt Securities</t>
  </si>
  <si>
    <t>Payment of Loan Amortization</t>
  </si>
  <si>
    <t>Total Cash Outflow</t>
  </si>
  <si>
    <t>Net Increase in Cash</t>
  </si>
  <si>
    <t>Cash at Beginning of the Period</t>
  </si>
  <si>
    <t>Cash at the End of the Period</t>
  </si>
  <si>
    <t>Collection from Taxpayers</t>
  </si>
  <si>
    <t>Receipts from Sale of Goods or Services</t>
  </si>
  <si>
    <t>To Purchase Property, Plant and Equipment</t>
  </si>
  <si>
    <t>Cash Flows from Investing Activities:</t>
  </si>
  <si>
    <t xml:space="preserve">       Cash Flows from Financing Activities</t>
  </si>
  <si>
    <t>FDP Form 9 - Statement of Cash Flows</t>
  </si>
  <si>
    <t xml:space="preserve">     To Suppliers/Creditors</t>
  </si>
  <si>
    <t xml:space="preserve">     To Employees</t>
  </si>
  <si>
    <t>Net Cash from Financing Activities</t>
  </si>
  <si>
    <t>(BLGF Memorandum Circular No. 09 - 2012 dated February 21, 2012, Annex 2)</t>
  </si>
  <si>
    <t>Local Accountant</t>
  </si>
  <si>
    <t>Local Chief Executive</t>
  </si>
  <si>
    <t>Province of  davao del Norte Municipality  of Kapalong</t>
  </si>
  <si>
    <t>Payment of Expenses</t>
  </si>
  <si>
    <t>FREDESWINDA B. ESTRADA, CPA</t>
  </si>
  <si>
    <t>MARIA THERESA R. TIMBOL</t>
  </si>
  <si>
    <t>We hereby certify that we have reviewed the contents and hereby attest to the veracity and correctnesss of the data or</t>
  </si>
  <si>
    <t>0</t>
  </si>
  <si>
    <t>information contained in this document.</t>
  </si>
  <si>
    <t>1st Quarter, CY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</si>
</sst>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/>
    <xf numFmtId="43" fontId="0" fillId="0" borderId="0" xfId="1" applyFont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1" xfId="0" applyNumberFormat="1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43" fontId="0" fillId="0" borderId="0" xfId="1" applyFont="1"/>
    <xf numFmtId="43" fontId="0" fillId="0" borderId="2" xfId="0" applyNumberFormat="1" applyBorder="1"/>
    <xf numFmtId="43" fontId="0" fillId="0" borderId="0" xfId="1" quotePrefix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53</xdr:row>
      <xdr:rowOff>85725</xdr:rowOff>
    </xdr:from>
    <xdr:to>
      <xdr:col>3</xdr:col>
      <xdr:colOff>576652</xdr:colOff>
      <xdr:row>59</xdr:row>
      <xdr:rowOff>97334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9782175"/>
          <a:ext cx="1329127" cy="1183184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54</xdr:row>
      <xdr:rowOff>190502</xdr:rowOff>
    </xdr:from>
    <xdr:to>
      <xdr:col>8</xdr:col>
      <xdr:colOff>104775</xdr:colOff>
      <xdr:row>58</xdr:row>
      <xdr:rowOff>152402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10077452"/>
          <a:ext cx="752475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view="pageBreakPreview" zoomScaleNormal="100" zoomScaleSheetLayoutView="100" workbookViewId="0">
      <selection activeCell="O57" sqref="O57"/>
    </sheetView>
  </sheetViews>
  <sheetFormatPr defaultRowHeight="15" x14ac:dyDescent="0.25"/>
  <cols>
    <col min="11" max="11" width="16.85546875" bestFit="1" customWidth="1"/>
    <col min="13" max="13" width="5" customWidth="1"/>
  </cols>
  <sheetData>
    <row r="1" spans="1:11" x14ac:dyDescent="0.25">
      <c r="A1" s="19" t="s">
        <v>33</v>
      </c>
      <c r="B1" s="19"/>
      <c r="C1" s="19"/>
      <c r="D1" s="19"/>
    </row>
    <row r="2" spans="1:11" x14ac:dyDescent="0.25">
      <c r="A2" s="1" t="s">
        <v>37</v>
      </c>
      <c r="B2" s="1"/>
    </row>
    <row r="3" spans="1:11" ht="9" customHeight="1" x14ac:dyDescent="0.25">
      <c r="A3" s="1"/>
      <c r="B3" s="1"/>
    </row>
    <row r="4" spans="1:11" x14ac:dyDescent="0.25">
      <c r="E4" s="20" t="s">
        <v>0</v>
      </c>
      <c r="F4" s="20"/>
      <c r="G4" s="20"/>
      <c r="H4" s="20"/>
    </row>
    <row r="5" spans="1:11" x14ac:dyDescent="0.25">
      <c r="E5" s="20" t="s">
        <v>47</v>
      </c>
      <c r="F5" s="20"/>
      <c r="G5" s="20"/>
      <c r="H5" s="20"/>
    </row>
    <row r="6" spans="1:11" x14ac:dyDescent="0.25">
      <c r="E6" s="1" t="s">
        <v>40</v>
      </c>
      <c r="F6" s="1"/>
      <c r="G6" s="1"/>
      <c r="H6" s="1"/>
    </row>
    <row r="7" spans="1:11" ht="7.5" customHeight="1" x14ac:dyDescent="0.25"/>
    <row r="8" spans="1:11" x14ac:dyDescent="0.25">
      <c r="A8" s="20" t="s">
        <v>1</v>
      </c>
      <c r="B8" s="20"/>
      <c r="C8" s="20"/>
      <c r="D8" s="20"/>
    </row>
    <row r="9" spans="1:11" x14ac:dyDescent="0.25">
      <c r="C9" s="1" t="s">
        <v>2</v>
      </c>
    </row>
    <row r="10" spans="1:11" x14ac:dyDescent="0.25">
      <c r="D10" s="19" t="s">
        <v>28</v>
      </c>
      <c r="E10" s="19"/>
      <c r="F10" s="19"/>
      <c r="G10" s="19"/>
      <c r="K10" s="10">
        <f>15742614.92+3006878.49+6497152.43</f>
        <v>25246645.84</v>
      </c>
    </row>
    <row r="11" spans="1:11" x14ac:dyDescent="0.25">
      <c r="D11" s="19" t="s">
        <v>3</v>
      </c>
      <c r="E11" s="19"/>
      <c r="F11" s="19"/>
      <c r="G11" s="19"/>
      <c r="K11" s="10">
        <f>121560813</f>
        <v>121560813</v>
      </c>
    </row>
    <row r="12" spans="1:11" x14ac:dyDescent="0.25">
      <c r="D12" s="19" t="s">
        <v>29</v>
      </c>
      <c r="E12" s="19"/>
      <c r="F12" s="19"/>
      <c r="G12" s="19"/>
      <c r="K12" s="10">
        <f>3792031.54</f>
        <v>3792031.54</v>
      </c>
    </row>
    <row r="13" spans="1:11" x14ac:dyDescent="0.25">
      <c r="D13" s="19" t="s">
        <v>4</v>
      </c>
      <c r="E13" s="19"/>
      <c r="F13" s="19"/>
      <c r="G13" s="19"/>
      <c r="K13" s="10">
        <f>20432.85+341.82</f>
        <v>20774.669999999998</v>
      </c>
    </row>
    <row r="14" spans="1:11" x14ac:dyDescent="0.25">
      <c r="D14" s="19" t="s">
        <v>5</v>
      </c>
      <c r="E14" s="19"/>
      <c r="F14" s="19"/>
      <c r="G14" s="19"/>
      <c r="K14" s="18" t="s">
        <v>45</v>
      </c>
    </row>
    <row r="15" spans="1:11" x14ac:dyDescent="0.25">
      <c r="D15" s="19" t="s">
        <v>6</v>
      </c>
      <c r="E15" s="19"/>
      <c r="F15" s="19"/>
      <c r="G15" s="19"/>
      <c r="K15" s="10">
        <f>22308707.96+5208607.34</f>
        <v>27517315.300000001</v>
      </c>
    </row>
    <row r="16" spans="1:11" x14ac:dyDescent="0.25">
      <c r="D16" s="19" t="s">
        <v>7</v>
      </c>
      <c r="E16" s="19"/>
      <c r="F16" s="19"/>
      <c r="G16" s="19"/>
      <c r="K16" s="11">
        <f>SUM(K10:K15)</f>
        <v>178137580.34999999</v>
      </c>
    </row>
    <row r="17" spans="1:11" x14ac:dyDescent="0.25">
      <c r="C17" s="1" t="s">
        <v>8</v>
      </c>
    </row>
    <row r="18" spans="1:11" x14ac:dyDescent="0.25">
      <c r="D18" t="s">
        <v>41</v>
      </c>
      <c r="K18" s="12">
        <f>3610459.14+4510388.38</f>
        <v>8120847.5199999996</v>
      </c>
    </row>
    <row r="19" spans="1:11" x14ac:dyDescent="0.25">
      <c r="D19" t="s">
        <v>34</v>
      </c>
      <c r="K19" s="12">
        <f>44534079.31+305418.98+31867902.94</f>
        <v>76707401.230000004</v>
      </c>
    </row>
    <row r="20" spans="1:11" x14ac:dyDescent="0.25">
      <c r="D20" t="s">
        <v>35</v>
      </c>
      <c r="K20" s="12">
        <f>56960834.06+671804.77</f>
        <v>57632638.830000006</v>
      </c>
    </row>
    <row r="21" spans="1:11" x14ac:dyDescent="0.25">
      <c r="D21" t="s">
        <v>9</v>
      </c>
      <c r="K21" s="12">
        <f>723028.6</f>
        <v>723028.6</v>
      </c>
    </row>
    <row r="22" spans="1:11" x14ac:dyDescent="0.25">
      <c r="D22" t="s">
        <v>10</v>
      </c>
      <c r="K22" s="12">
        <f>16161107.57+5376.73-1825583.27</f>
        <v>14340901.030000001</v>
      </c>
    </row>
    <row r="23" spans="1:11" x14ac:dyDescent="0.25">
      <c r="D23" t="s">
        <v>11</v>
      </c>
      <c r="K23" s="13">
        <f>SUM(K18:K22)</f>
        <v>157524817.21000001</v>
      </c>
    </row>
    <row r="24" spans="1:11" x14ac:dyDescent="0.25">
      <c r="C24" s="1" t="s">
        <v>12</v>
      </c>
      <c r="D24" s="1"/>
      <c r="E24" s="1"/>
      <c r="F24" s="1"/>
      <c r="K24" s="14">
        <f>SUM(K16-K23)</f>
        <v>20612763.139999986</v>
      </c>
    </row>
    <row r="25" spans="1:11" ht="6.75" customHeight="1" x14ac:dyDescent="0.25">
      <c r="C25" s="1"/>
      <c r="D25" s="1"/>
      <c r="E25" s="1"/>
      <c r="F25" s="1"/>
      <c r="K25" s="4"/>
    </row>
    <row r="26" spans="1:11" x14ac:dyDescent="0.25">
      <c r="A26" s="20" t="s">
        <v>31</v>
      </c>
      <c r="B26" s="20"/>
      <c r="C26" s="20"/>
      <c r="D26" s="20"/>
    </row>
    <row r="27" spans="1:11" x14ac:dyDescent="0.25">
      <c r="C27" s="1" t="s">
        <v>2</v>
      </c>
    </row>
    <row r="28" spans="1:11" x14ac:dyDescent="0.25">
      <c r="D28" s="19" t="s">
        <v>13</v>
      </c>
      <c r="E28" s="19"/>
      <c r="F28" s="19"/>
      <c r="G28" s="19"/>
      <c r="H28" s="19"/>
      <c r="I28" s="19"/>
      <c r="J28" s="19"/>
      <c r="K28" s="2">
        <v>0</v>
      </c>
    </row>
    <row r="29" spans="1:11" x14ac:dyDescent="0.25">
      <c r="D29" s="19" t="s">
        <v>14</v>
      </c>
      <c r="E29" s="19"/>
      <c r="F29" s="19"/>
      <c r="G29" s="19"/>
      <c r="H29" s="19"/>
      <c r="I29" s="19"/>
      <c r="J29" s="5"/>
      <c r="K29" s="2">
        <v>0</v>
      </c>
    </row>
    <row r="30" spans="1:11" x14ac:dyDescent="0.25">
      <c r="D30" s="19" t="s">
        <v>15</v>
      </c>
      <c r="E30" s="19"/>
      <c r="F30" s="19"/>
      <c r="G30" s="19"/>
      <c r="H30" s="19"/>
      <c r="I30" s="19"/>
      <c r="J30" s="5"/>
      <c r="K30" s="2">
        <v>0</v>
      </c>
    </row>
    <row r="31" spans="1:11" x14ac:dyDescent="0.25">
      <c r="D31" s="19" t="s">
        <v>7</v>
      </c>
      <c r="E31" s="19"/>
      <c r="F31" s="19"/>
      <c r="G31" s="19"/>
      <c r="H31" s="19"/>
      <c r="I31" s="19"/>
      <c r="J31" s="5"/>
      <c r="K31" s="3">
        <v>0</v>
      </c>
    </row>
    <row r="32" spans="1:11" x14ac:dyDescent="0.25">
      <c r="C32" s="1" t="s">
        <v>8</v>
      </c>
      <c r="D32" s="1"/>
      <c r="K32" s="12"/>
    </row>
    <row r="33" spans="1:11" x14ac:dyDescent="0.25">
      <c r="D33" s="19" t="s">
        <v>30</v>
      </c>
      <c r="E33" s="19"/>
      <c r="F33" s="19"/>
      <c r="G33" s="19"/>
      <c r="H33" s="19"/>
      <c r="K33" s="4">
        <v>0</v>
      </c>
    </row>
    <row r="34" spans="1:11" x14ac:dyDescent="0.25">
      <c r="D34" s="19" t="s">
        <v>16</v>
      </c>
      <c r="E34" s="19"/>
      <c r="F34" s="19"/>
      <c r="G34" s="19"/>
      <c r="H34" s="19"/>
      <c r="K34" s="4">
        <v>0</v>
      </c>
    </row>
    <row r="35" spans="1:11" x14ac:dyDescent="0.25">
      <c r="D35" s="19" t="s">
        <v>17</v>
      </c>
      <c r="E35" s="19"/>
      <c r="F35" s="19"/>
      <c r="G35" s="19"/>
      <c r="H35" s="19"/>
      <c r="K35" s="4">
        <v>0</v>
      </c>
    </row>
    <row r="36" spans="1:11" x14ac:dyDescent="0.25">
      <c r="D36" s="19" t="s">
        <v>11</v>
      </c>
      <c r="E36" s="19"/>
      <c r="F36" s="19"/>
      <c r="G36" s="19"/>
      <c r="H36" s="5"/>
      <c r="K36" s="15">
        <f>SUM(K33:K35)</f>
        <v>0</v>
      </c>
    </row>
    <row r="37" spans="1:11" x14ac:dyDescent="0.25">
      <c r="B37" s="1"/>
      <c r="C37" s="19" t="s">
        <v>18</v>
      </c>
      <c r="D37" s="19"/>
      <c r="E37" s="19"/>
      <c r="F37" s="19"/>
      <c r="K37" s="4">
        <v>0</v>
      </c>
    </row>
    <row r="38" spans="1:11" ht="9.75" customHeight="1" x14ac:dyDescent="0.25">
      <c r="B38" s="1"/>
      <c r="C38" s="7"/>
      <c r="D38" s="7"/>
      <c r="E38" s="7"/>
      <c r="F38" s="7"/>
      <c r="K38" s="4"/>
    </row>
    <row r="39" spans="1:11" x14ac:dyDescent="0.25">
      <c r="A39" s="21" t="s">
        <v>32</v>
      </c>
      <c r="B39" s="21"/>
      <c r="C39" s="21"/>
      <c r="D39" s="21"/>
      <c r="E39" s="21"/>
      <c r="F39" s="21"/>
    </row>
    <row r="40" spans="1:11" x14ac:dyDescent="0.25">
      <c r="B40" s="1"/>
      <c r="C40" s="1" t="s">
        <v>2</v>
      </c>
      <c r="D40" s="1"/>
      <c r="E40" s="1"/>
      <c r="F40" s="1"/>
    </row>
    <row r="41" spans="1:11" x14ac:dyDescent="0.25">
      <c r="D41" s="19" t="s">
        <v>19</v>
      </c>
      <c r="E41" s="19"/>
      <c r="F41" s="19"/>
      <c r="G41" s="19"/>
      <c r="H41" s="19"/>
      <c r="K41" s="2">
        <v>0</v>
      </c>
    </row>
    <row r="42" spans="1:11" x14ac:dyDescent="0.25">
      <c r="D42" s="19" t="s">
        <v>20</v>
      </c>
      <c r="E42" s="19"/>
      <c r="F42" s="19"/>
      <c r="G42" s="19"/>
      <c r="H42" s="6"/>
      <c r="K42" s="2">
        <v>0</v>
      </c>
    </row>
    <row r="43" spans="1:11" x14ac:dyDescent="0.25">
      <c r="D43" s="19" t="s">
        <v>21</v>
      </c>
      <c r="E43" s="19"/>
      <c r="F43" s="19"/>
      <c r="G43" s="19"/>
      <c r="H43" s="6"/>
      <c r="K43" s="3">
        <v>0</v>
      </c>
    </row>
    <row r="44" spans="1:11" x14ac:dyDescent="0.25">
      <c r="C44" s="1" t="s">
        <v>8</v>
      </c>
      <c r="D44" s="1"/>
      <c r="E44" s="1"/>
      <c r="F44" s="1"/>
    </row>
    <row r="45" spans="1:11" x14ac:dyDescent="0.25">
      <c r="D45" s="19" t="s">
        <v>22</v>
      </c>
      <c r="E45" s="19"/>
      <c r="F45" s="19"/>
      <c r="G45" s="19"/>
      <c r="H45" s="19"/>
      <c r="K45" s="4">
        <v>0</v>
      </c>
    </row>
    <row r="46" spans="1:11" x14ac:dyDescent="0.25">
      <c r="D46" s="19" t="s">
        <v>23</v>
      </c>
      <c r="E46" s="19"/>
      <c r="F46" s="19"/>
      <c r="G46" s="19"/>
      <c r="H46" s="19"/>
      <c r="K46" s="12">
        <v>4526778.75</v>
      </c>
    </row>
    <row r="47" spans="1:11" x14ac:dyDescent="0.25">
      <c r="D47" s="19" t="s">
        <v>24</v>
      </c>
      <c r="E47" s="19"/>
      <c r="F47" s="19"/>
      <c r="G47" s="19"/>
      <c r="H47" s="19"/>
      <c r="K47" s="12">
        <v>4526778.75</v>
      </c>
    </row>
    <row r="48" spans="1:11" x14ac:dyDescent="0.25">
      <c r="C48" s="19" t="s">
        <v>36</v>
      </c>
      <c r="D48" s="19"/>
      <c r="E48" s="19"/>
      <c r="F48" s="19"/>
      <c r="K48" s="11">
        <v>-4526778.75</v>
      </c>
    </row>
    <row r="49" spans="1:12" ht="9" customHeight="1" x14ac:dyDescent="0.25">
      <c r="C49" s="7"/>
      <c r="D49" s="7"/>
      <c r="E49" s="7"/>
      <c r="F49" s="7"/>
      <c r="K49" s="8"/>
    </row>
    <row r="50" spans="1:12" x14ac:dyDescent="0.25">
      <c r="A50" s="19" t="s">
        <v>25</v>
      </c>
      <c r="B50" s="19"/>
      <c r="C50" s="19"/>
      <c r="D50" s="19"/>
      <c r="E50" s="19"/>
      <c r="K50" s="16">
        <f>36908312.84+2024619.83-22846948.28</f>
        <v>16085984.390000001</v>
      </c>
      <c r="L50" s="2"/>
    </row>
    <row r="51" spans="1:12" x14ac:dyDescent="0.25">
      <c r="A51" s="19" t="s">
        <v>26</v>
      </c>
      <c r="B51" s="19"/>
      <c r="C51" s="19"/>
      <c r="D51" s="19"/>
      <c r="E51" s="19"/>
      <c r="K51" s="16">
        <f>146465676.74+2437657.15+53226317.7</f>
        <v>202129651.59000003</v>
      </c>
      <c r="L51" s="2"/>
    </row>
    <row r="52" spans="1:12" ht="15.75" thickBot="1" x14ac:dyDescent="0.3">
      <c r="A52" s="19" t="s">
        <v>27</v>
      </c>
      <c r="B52" s="19"/>
      <c r="C52" s="19"/>
      <c r="D52" s="19"/>
      <c r="E52" s="19"/>
      <c r="K52" s="17">
        <f>SUM(K50:K51)</f>
        <v>218215635.98000002</v>
      </c>
      <c r="L52" s="3"/>
    </row>
    <row r="53" spans="1:12" ht="15.75" thickTop="1" x14ac:dyDescent="0.25"/>
    <row r="54" spans="1:12" x14ac:dyDescent="0.25">
      <c r="A54" t="s">
        <v>44</v>
      </c>
    </row>
    <row r="55" spans="1:12" ht="15.75" customHeight="1" x14ac:dyDescent="0.25">
      <c r="A55" t="s">
        <v>46</v>
      </c>
    </row>
    <row r="56" spans="1:12" ht="16.5" customHeight="1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9"/>
    </row>
    <row r="58" spans="1:12" x14ac:dyDescent="0.25">
      <c r="B58" s="22" t="s">
        <v>42</v>
      </c>
      <c r="C58" s="22"/>
      <c r="D58" s="22"/>
      <c r="E58" s="22"/>
      <c r="G58" s="23" t="s">
        <v>43</v>
      </c>
      <c r="H58" s="23"/>
      <c r="I58" s="23"/>
    </row>
    <row r="59" spans="1:12" x14ac:dyDescent="0.25">
      <c r="A59" s="1"/>
      <c r="B59" s="20" t="s">
        <v>38</v>
      </c>
      <c r="C59" s="20"/>
      <c r="D59" s="20"/>
      <c r="E59" s="20"/>
      <c r="G59" s="20" t="s">
        <v>39</v>
      </c>
      <c r="H59" s="20"/>
      <c r="I59" s="20"/>
    </row>
  </sheetData>
  <mergeCells count="37">
    <mergeCell ref="A51:E51"/>
    <mergeCell ref="A52:E52"/>
    <mergeCell ref="C48:F48"/>
    <mergeCell ref="G59:I59"/>
    <mergeCell ref="B58:E58"/>
    <mergeCell ref="B59:E59"/>
    <mergeCell ref="G58:I58"/>
    <mergeCell ref="A56:K56"/>
    <mergeCell ref="D41:H41"/>
    <mergeCell ref="D42:G42"/>
    <mergeCell ref="D43:G43"/>
    <mergeCell ref="D47:H47"/>
    <mergeCell ref="A50:E50"/>
    <mergeCell ref="D45:H45"/>
    <mergeCell ref="D46:H46"/>
    <mergeCell ref="D31:I31"/>
    <mergeCell ref="D33:H33"/>
    <mergeCell ref="D34:H34"/>
    <mergeCell ref="D36:G36"/>
    <mergeCell ref="A39:F39"/>
    <mergeCell ref="C37:F37"/>
    <mergeCell ref="D35:H35"/>
    <mergeCell ref="D16:G16"/>
    <mergeCell ref="A26:D26"/>
    <mergeCell ref="D28:J28"/>
    <mergeCell ref="D29:I29"/>
    <mergeCell ref="D30:I30"/>
    <mergeCell ref="D15:G15"/>
    <mergeCell ref="A1:D1"/>
    <mergeCell ref="E4:H4"/>
    <mergeCell ref="E5:H5"/>
    <mergeCell ref="A8:D8"/>
    <mergeCell ref="D10:G10"/>
    <mergeCell ref="D11:G11"/>
    <mergeCell ref="D12:G12"/>
    <mergeCell ref="D13:G13"/>
    <mergeCell ref="D14:G14"/>
  </mergeCells>
  <pageMargins left="0.11811023622047245" right="0.11811023622047245" top="0" bottom="0" header="0.31496062992125984" footer="0.31496062992125984"/>
  <pageSetup paperSize="5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9 - SCF</vt:lpstr>
      <vt:lpstr>'Form 9 - SCF'!Print_Area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i5_7400</cp:lastModifiedBy>
  <cp:lastPrinted>2022-04-20T07:34:23Z</cp:lastPrinted>
  <dcterms:created xsi:type="dcterms:W3CDTF">2018-01-17T05:35:43Z</dcterms:created>
  <dcterms:modified xsi:type="dcterms:W3CDTF">2022-04-20T08:47:11Z</dcterms:modified>
</cp:coreProperties>
</file>