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Portal Report 2023\"/>
    </mc:Choice>
  </mc:AlternateContent>
  <bookViews>
    <workbookView xWindow="-120" yWindow="-120" windowWidth="20730" windowHeight="11160"/>
  </bookViews>
  <sheets>
    <sheet name="Form 9 - SCF" sheetId="1" r:id="rId1"/>
  </sheets>
  <definedNames>
    <definedName name="_xlnm.Print_Area" localSheetId="0">'Form 9 - SCF'!$A$1:$M$63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24" i="1"/>
  <c r="K21" i="1"/>
  <c r="K20" i="1"/>
  <c r="K17" i="1"/>
  <c r="K12" i="1"/>
  <c r="K22" i="1"/>
  <c r="K15" i="1"/>
  <c r="K49" i="1"/>
  <c r="K23" i="1"/>
  <c r="K14" i="1"/>
  <c r="K13" i="1"/>
  <c r="K11" i="1" l="1"/>
  <c r="K26" i="1" s="1"/>
  <c r="K54" i="1"/>
  <c r="K38" i="1"/>
  <c r="K19" i="1"/>
</calcChain>
</file>

<file path=xl/sharedStrings.xml><?xml version="1.0" encoding="utf-8"?>
<sst xmlns="http://schemas.openxmlformats.org/spreadsheetml/2006/main" count="52" uniqueCount="49">
  <si>
    <t>STATEMENT OF CASH FLOWS</t>
  </si>
  <si>
    <t>Cash Inflows:</t>
  </si>
  <si>
    <t>Share from Internal Revenue Collections</t>
  </si>
  <si>
    <t>Interest Income</t>
  </si>
  <si>
    <t>Dividend Income</t>
  </si>
  <si>
    <t>Other Receipts</t>
  </si>
  <si>
    <t xml:space="preserve">Total Cash Inflow </t>
  </si>
  <si>
    <t>Cash Outflows:</t>
  </si>
  <si>
    <t>Interest Expense</t>
  </si>
  <si>
    <t>Other Expenses</t>
  </si>
  <si>
    <t xml:space="preserve">Total Cash Outflow </t>
  </si>
  <si>
    <t>Net Cash from Operating Activities</t>
  </si>
  <si>
    <t>From Sale of Property, Plant and Equipment</t>
  </si>
  <si>
    <t>From Sale of Dept Securities of Other Entities</t>
  </si>
  <si>
    <t>From Collection of Principal on Loans to Other Entities</t>
  </si>
  <si>
    <t>To Purchase Debt Securities of Other Entities</t>
  </si>
  <si>
    <t>To Grant/Make Loans to Other Entities</t>
  </si>
  <si>
    <t>Net Cash from Investing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</si>
  <si>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</si>
  <si>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</si>
  <si>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</si>
  <si>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</si>
  <si>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</si>
  <si>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</si>
  <si>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Increase in Cash</t>
  </si>
  <si>
    <t>Cash at Beginning of the Period</t>
  </si>
  <si>
    <t>Cash at the End of the Period</t>
  </si>
  <si>
    <t>Collection from Taxpayers</t>
  </si>
  <si>
    <t>Receipts from Sale of Goods or Services</t>
  </si>
  <si>
    <t>To Purchase Property, Plant and Equipment</t>
  </si>
  <si>
    <t>Cash Flows from Investing Activities:</t>
  </si>
  <si>
    <t xml:space="preserve">       Cash Flows from Financing Activities</t>
  </si>
  <si>
    <t xml:space="preserve">     To Suppliers/Creditors</t>
  </si>
  <si>
    <t xml:space="preserve">     To Employees</t>
  </si>
  <si>
    <t>Net Cash from Financing Activities</t>
  </si>
  <si>
    <t>Local Accountant</t>
  </si>
  <si>
    <t>Local Chief Executive</t>
  </si>
  <si>
    <t>Payment of Expenses</t>
  </si>
  <si>
    <t>FREDESWINDA B. ESTRADA, CPA</t>
  </si>
  <si>
    <t>MARIA THERESA R. TIMBOL</t>
  </si>
  <si>
    <t>We hereby certify that we have reviewed the contents and hereby attest to the veracity and correctnesss of the data or</t>
  </si>
  <si>
    <t>0</t>
  </si>
  <si>
    <t>information contained in this document.</t>
  </si>
  <si>
    <t>CASH FLOWS FROM OPERATING ACTIVITIES</t>
  </si>
  <si>
    <t>Cash Inflows</t>
  </si>
  <si>
    <t>FDP Form 9 - Statement of Cash Flows</t>
  </si>
  <si>
    <t>(BLGF Memorandum Circular No. 09-2012 dated February 21, 2012 Annex 2)</t>
  </si>
  <si>
    <t>Province of davao del Norte Municipality of Kapalong</t>
  </si>
  <si>
    <t>4th Quarter, CY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</si>
</sst>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1" applyFont="1"/>
    <xf numFmtId="43" fontId="0" fillId="0" borderId="2" xfId="0" applyNumberFormat="1" applyBorder="1"/>
    <xf numFmtId="43" fontId="0" fillId="0" borderId="0" xfId="1" quotePrefix="1" applyFont="1" applyAlignment="1">
      <alignment horizontal="center"/>
    </xf>
    <xf numFmtId="0" fontId="4" fillId="0" borderId="0" xfId="0" applyFont="1"/>
    <xf numFmtId="43" fontId="6" fillId="0" borderId="3" xfId="0" applyNumberFormat="1" applyFont="1" applyBorder="1"/>
    <xf numFmtId="43" fontId="0" fillId="0" borderId="3" xfId="1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55</xdr:row>
      <xdr:rowOff>152400</xdr:rowOff>
    </xdr:from>
    <xdr:to>
      <xdr:col>3</xdr:col>
      <xdr:colOff>295279</xdr:colOff>
      <xdr:row>62</xdr:row>
      <xdr:rowOff>47629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325100"/>
          <a:ext cx="1257304" cy="1257304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371475</xdr:colOff>
      <xdr:row>56</xdr:row>
      <xdr:rowOff>114299</xdr:rowOff>
    </xdr:from>
    <xdr:to>
      <xdr:col>8</xdr:col>
      <xdr:colOff>38104</xdr:colOff>
      <xdr:row>61</xdr:row>
      <xdr:rowOff>19053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0477499"/>
          <a:ext cx="885829" cy="885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topLeftCell="A40" zoomScaleNormal="100" zoomScaleSheetLayoutView="100" workbookViewId="0">
      <selection activeCell="O57" sqref="O57"/>
    </sheetView>
  </sheetViews>
  <sheetFormatPr defaultRowHeight="15" x14ac:dyDescent="0.25"/>
  <cols>
    <col min="9" max="9" width="6.7109375" customWidth="1"/>
    <col min="10" max="10" width="13.140625" customWidth="1"/>
    <col min="11" max="11" width="16.85546875" bestFit="1" customWidth="1"/>
    <col min="13" max="13" width="5" customWidth="1"/>
  </cols>
  <sheetData>
    <row r="1" spans="1:11" x14ac:dyDescent="0.25">
      <c r="A1" t="s">
        <v>45</v>
      </c>
    </row>
    <row r="2" spans="1:11" x14ac:dyDescent="0.25">
      <c r="A2" t="s">
        <v>46</v>
      </c>
    </row>
    <row r="3" spans="1:11" ht="15.75" customHeight="1" x14ac:dyDescent="0.25"/>
    <row r="4" spans="1:11" ht="10.5" customHeight="1" x14ac:dyDescent="0.25"/>
    <row r="5" spans="1:11" ht="18.75" x14ac:dyDescent="0.3">
      <c r="E5" s="18" t="s">
        <v>0</v>
      </c>
      <c r="F5" s="18"/>
      <c r="G5" s="18"/>
      <c r="H5" s="18"/>
    </row>
    <row r="6" spans="1:11" x14ac:dyDescent="0.25">
      <c r="E6" s="19" t="s">
        <v>48</v>
      </c>
      <c r="F6" s="19"/>
      <c r="G6" s="19"/>
      <c r="H6" s="19"/>
    </row>
    <row r="7" spans="1:11" x14ac:dyDescent="0.25">
      <c r="E7" t="s">
        <v>47</v>
      </c>
    </row>
    <row r="8" spans="1:11" ht="7.5" customHeight="1" x14ac:dyDescent="0.25"/>
    <row r="9" spans="1:11" ht="15.75" x14ac:dyDescent="0.25">
      <c r="A9" s="11" t="s">
        <v>43</v>
      </c>
    </row>
    <row r="10" spans="1:11" ht="15.75" x14ac:dyDescent="0.25">
      <c r="A10" s="11"/>
    </row>
    <row r="11" spans="1:11" x14ac:dyDescent="0.25">
      <c r="B11" t="s">
        <v>44</v>
      </c>
      <c r="K11" s="12">
        <f>SUM(K12:K17)</f>
        <v>770895508.48999989</v>
      </c>
    </row>
    <row r="12" spans="1:11" x14ac:dyDescent="0.25">
      <c r="D12" s="17" t="s">
        <v>27</v>
      </c>
      <c r="E12" s="17"/>
      <c r="F12" s="17"/>
      <c r="G12" s="17"/>
      <c r="K12" s="5">
        <f>27565529.96+5480384.06+9576024.36</f>
        <v>42621938.379999995</v>
      </c>
    </row>
    <row r="13" spans="1:11" x14ac:dyDescent="0.25">
      <c r="D13" s="17" t="s">
        <v>2</v>
      </c>
      <c r="E13" s="17"/>
      <c r="F13" s="17"/>
      <c r="G13" s="17"/>
      <c r="K13" s="5">
        <f>486243252</f>
        <v>486243252</v>
      </c>
    </row>
    <row r="14" spans="1:11" x14ac:dyDescent="0.25">
      <c r="D14" s="17" t="s">
        <v>28</v>
      </c>
      <c r="E14" s="17"/>
      <c r="F14" s="17"/>
      <c r="G14" s="17"/>
      <c r="K14" s="5">
        <f>54018063.67</f>
        <v>54018063.670000002</v>
      </c>
    </row>
    <row r="15" spans="1:11" x14ac:dyDescent="0.25">
      <c r="D15" s="17" t="s">
        <v>3</v>
      </c>
      <c r="E15" s="17"/>
      <c r="F15" s="17"/>
      <c r="G15" s="17"/>
      <c r="K15" s="5">
        <f>104256.99+1417.17</f>
        <v>105674.16</v>
      </c>
    </row>
    <row r="16" spans="1:11" x14ac:dyDescent="0.25">
      <c r="D16" s="17" t="s">
        <v>4</v>
      </c>
      <c r="E16" s="17"/>
      <c r="F16" s="17"/>
      <c r="G16" s="17"/>
      <c r="K16" s="10" t="s">
        <v>41</v>
      </c>
    </row>
    <row r="17" spans="1:11" x14ac:dyDescent="0.25">
      <c r="D17" s="17" t="s">
        <v>5</v>
      </c>
      <c r="E17" s="17"/>
      <c r="F17" s="17"/>
      <c r="G17" s="17"/>
      <c r="K17" s="13">
        <f>120444607.06+67461973.22</f>
        <v>187906580.28</v>
      </c>
    </row>
    <row r="18" spans="1:11" x14ac:dyDescent="0.25">
      <c r="D18" s="3"/>
      <c r="E18" s="3"/>
      <c r="F18" s="3"/>
      <c r="G18" s="3"/>
      <c r="K18" s="5"/>
    </row>
    <row r="19" spans="1:11" x14ac:dyDescent="0.25">
      <c r="C19" t="s">
        <v>7</v>
      </c>
      <c r="K19" s="12">
        <f>SUM(K20:K24)</f>
        <v>705224355.90999997</v>
      </c>
    </row>
    <row r="20" spans="1:11" x14ac:dyDescent="0.25">
      <c r="D20" t="s">
        <v>37</v>
      </c>
      <c r="K20" s="7">
        <f>19392649.79+21618985.32</f>
        <v>41011635.109999999</v>
      </c>
    </row>
    <row r="21" spans="1:11" x14ac:dyDescent="0.25">
      <c r="D21" t="s">
        <v>32</v>
      </c>
      <c r="K21" s="7">
        <f>206030900.7+1544061.73+88752127.56</f>
        <v>296327089.99000001</v>
      </c>
    </row>
    <row r="22" spans="1:11" x14ac:dyDescent="0.25">
      <c r="D22" t="s">
        <v>33</v>
      </c>
      <c r="K22" s="7">
        <f>291283844.75+3933073</f>
        <v>295216917.75</v>
      </c>
    </row>
    <row r="23" spans="1:11" x14ac:dyDescent="0.25">
      <c r="D23" t="s">
        <v>8</v>
      </c>
      <c r="K23" s="7">
        <f>2567129.27</f>
        <v>2567129.27</v>
      </c>
    </row>
    <row r="24" spans="1:11" x14ac:dyDescent="0.25">
      <c r="D24" t="s">
        <v>9</v>
      </c>
      <c r="K24" s="15">
        <f>71540518.32+109490.62+-1548425.15</f>
        <v>70101583.789999992</v>
      </c>
    </row>
    <row r="25" spans="1:11" x14ac:dyDescent="0.25">
      <c r="K25" s="7"/>
    </row>
    <row r="26" spans="1:11" x14ac:dyDescent="0.25">
      <c r="C26" t="s">
        <v>11</v>
      </c>
      <c r="K26" s="16">
        <f>SUM(K11-K19)</f>
        <v>65671152.579999924</v>
      </c>
    </row>
    <row r="27" spans="1:11" ht="6.75" customHeight="1" x14ac:dyDescent="0.25">
      <c r="K27" s="1"/>
    </row>
    <row r="28" spans="1:11" x14ac:dyDescent="0.25">
      <c r="A28" s="19" t="s">
        <v>30</v>
      </c>
      <c r="B28" s="19"/>
      <c r="C28" s="19"/>
      <c r="D28" s="19"/>
    </row>
    <row r="29" spans="1:11" x14ac:dyDescent="0.25">
      <c r="C29" t="s">
        <v>1</v>
      </c>
    </row>
    <row r="30" spans="1:11" x14ac:dyDescent="0.25">
      <c r="D30" s="17" t="s">
        <v>12</v>
      </c>
      <c r="E30" s="17"/>
      <c r="F30" s="17"/>
      <c r="G30" s="17"/>
      <c r="H30" s="17"/>
      <c r="I30" s="17"/>
      <c r="J30" s="17"/>
      <c r="K30" s="1">
        <v>0</v>
      </c>
    </row>
    <row r="31" spans="1:11" x14ac:dyDescent="0.25">
      <c r="D31" s="17" t="s">
        <v>13</v>
      </c>
      <c r="E31" s="17"/>
      <c r="F31" s="17"/>
      <c r="G31" s="17"/>
      <c r="H31" s="17"/>
      <c r="I31" s="17"/>
      <c r="J31" s="3"/>
      <c r="K31" s="1">
        <v>0</v>
      </c>
    </row>
    <row r="32" spans="1:11" x14ac:dyDescent="0.25">
      <c r="D32" s="17" t="s">
        <v>14</v>
      </c>
      <c r="E32" s="17"/>
      <c r="F32" s="17"/>
      <c r="G32" s="17"/>
      <c r="H32" s="17"/>
      <c r="I32" s="17"/>
      <c r="J32" s="3"/>
      <c r="K32" s="1">
        <v>0</v>
      </c>
    </row>
    <row r="33" spans="1:11" x14ac:dyDescent="0.25">
      <c r="D33" s="17" t="s">
        <v>6</v>
      </c>
      <c r="E33" s="17"/>
      <c r="F33" s="17"/>
      <c r="G33" s="17"/>
      <c r="H33" s="17"/>
      <c r="I33" s="17"/>
      <c r="J33" s="3"/>
      <c r="K33" s="2">
        <v>0</v>
      </c>
    </row>
    <row r="34" spans="1:11" x14ac:dyDescent="0.25">
      <c r="C34" t="s">
        <v>7</v>
      </c>
      <c r="K34" s="7"/>
    </row>
    <row r="35" spans="1:11" x14ac:dyDescent="0.25">
      <c r="D35" s="17" t="s">
        <v>29</v>
      </c>
      <c r="E35" s="17"/>
      <c r="F35" s="17"/>
      <c r="G35" s="17"/>
      <c r="H35" s="17"/>
      <c r="K35" s="5">
        <v>488022</v>
      </c>
    </row>
    <row r="36" spans="1:11" x14ac:dyDescent="0.25">
      <c r="D36" s="17" t="s">
        <v>15</v>
      </c>
      <c r="E36" s="17"/>
      <c r="F36" s="17"/>
      <c r="G36" s="17"/>
      <c r="H36" s="17"/>
      <c r="K36" s="1">
        <v>0</v>
      </c>
    </row>
    <row r="37" spans="1:11" x14ac:dyDescent="0.25">
      <c r="D37" s="17" t="s">
        <v>16</v>
      </c>
      <c r="E37" s="17"/>
      <c r="F37" s="17"/>
      <c r="G37" s="17"/>
      <c r="H37" s="17"/>
      <c r="K37" s="1">
        <v>0</v>
      </c>
    </row>
    <row r="38" spans="1:11" x14ac:dyDescent="0.25">
      <c r="D38" s="17" t="s">
        <v>10</v>
      </c>
      <c r="E38" s="17"/>
      <c r="F38" s="17"/>
      <c r="G38" s="17"/>
      <c r="H38" s="3"/>
      <c r="K38" s="14">
        <f>SUM(K35:K37)</f>
        <v>488022</v>
      </c>
    </row>
    <row r="39" spans="1:11" x14ac:dyDescent="0.25">
      <c r="C39" s="17" t="s">
        <v>17</v>
      </c>
      <c r="D39" s="17"/>
      <c r="E39" s="17"/>
      <c r="F39" s="17"/>
      <c r="K39" s="6">
        <v>-488022</v>
      </c>
    </row>
    <row r="40" spans="1:11" ht="9.75" customHeight="1" x14ac:dyDescent="0.25">
      <c r="C40" s="3"/>
      <c r="D40" s="3"/>
      <c r="E40" s="3"/>
      <c r="F40" s="3"/>
      <c r="K40" s="1"/>
    </row>
    <row r="41" spans="1:11" x14ac:dyDescent="0.25">
      <c r="A41" s="20" t="s">
        <v>31</v>
      </c>
      <c r="B41" s="20"/>
      <c r="C41" s="20"/>
      <c r="D41" s="20"/>
      <c r="E41" s="20"/>
      <c r="F41" s="20"/>
    </row>
    <row r="42" spans="1:11" x14ac:dyDescent="0.25">
      <c r="C42" t="s">
        <v>1</v>
      </c>
    </row>
    <row r="43" spans="1:11" x14ac:dyDescent="0.25">
      <c r="D43" s="17" t="s">
        <v>18</v>
      </c>
      <c r="E43" s="17"/>
      <c r="F43" s="17"/>
      <c r="G43" s="17"/>
      <c r="H43" s="17"/>
      <c r="K43" s="1">
        <v>0</v>
      </c>
    </row>
    <row r="44" spans="1:11" x14ac:dyDescent="0.25">
      <c r="D44" s="17" t="s">
        <v>19</v>
      </c>
      <c r="E44" s="17"/>
      <c r="F44" s="17"/>
      <c r="G44" s="17"/>
      <c r="H44" s="3"/>
      <c r="K44" s="1">
        <v>0</v>
      </c>
    </row>
    <row r="45" spans="1:11" x14ac:dyDescent="0.25">
      <c r="D45" s="17" t="s">
        <v>20</v>
      </c>
      <c r="E45" s="17"/>
      <c r="F45" s="17"/>
      <c r="G45" s="17"/>
      <c r="H45" s="3"/>
      <c r="K45" s="2">
        <v>0</v>
      </c>
    </row>
    <row r="46" spans="1:11" x14ac:dyDescent="0.25">
      <c r="C46" t="s">
        <v>7</v>
      </c>
    </row>
    <row r="47" spans="1:11" x14ac:dyDescent="0.25">
      <c r="D47" s="17" t="s">
        <v>21</v>
      </c>
      <c r="E47" s="17"/>
      <c r="F47" s="17"/>
      <c r="G47" s="17"/>
      <c r="H47" s="17"/>
      <c r="K47" s="1">
        <v>0</v>
      </c>
    </row>
    <row r="48" spans="1:11" x14ac:dyDescent="0.25">
      <c r="D48" s="17" t="s">
        <v>22</v>
      </c>
      <c r="E48" s="17"/>
      <c r="F48" s="17"/>
      <c r="G48" s="17"/>
      <c r="H48" s="17"/>
      <c r="K48" s="7">
        <v>18107114.98</v>
      </c>
    </row>
    <row r="49" spans="1:12" x14ac:dyDescent="0.25">
      <c r="D49" s="17" t="s">
        <v>23</v>
      </c>
      <c r="E49" s="17"/>
      <c r="F49" s="17"/>
      <c r="G49" s="17"/>
      <c r="H49" s="17"/>
      <c r="K49" s="7">
        <f>SUM(K47:K48)</f>
        <v>18107114.98</v>
      </c>
    </row>
    <row r="50" spans="1:12" x14ac:dyDescent="0.25">
      <c r="C50" s="17" t="s">
        <v>34</v>
      </c>
      <c r="D50" s="17"/>
      <c r="E50" s="17"/>
      <c r="F50" s="17"/>
      <c r="K50" s="6">
        <v>-18107114.98</v>
      </c>
    </row>
    <row r="51" spans="1:12" ht="9" customHeight="1" x14ac:dyDescent="0.25">
      <c r="C51" s="3"/>
      <c r="D51" s="3"/>
      <c r="E51" s="3"/>
      <c r="F51" s="3"/>
      <c r="K51" s="1"/>
    </row>
    <row r="52" spans="1:12" x14ac:dyDescent="0.25">
      <c r="A52" s="17" t="s">
        <v>24</v>
      </c>
      <c r="B52" s="17"/>
      <c r="C52" s="17"/>
      <c r="D52" s="17"/>
      <c r="E52" s="17"/>
      <c r="K52" s="8">
        <v>47076015.600000001</v>
      </c>
      <c r="L52" s="1"/>
    </row>
    <row r="53" spans="1:12" x14ac:dyDescent="0.25">
      <c r="A53" s="17" t="s">
        <v>25</v>
      </c>
      <c r="B53" s="17"/>
      <c r="C53" s="17"/>
      <c r="D53" s="17"/>
      <c r="E53" s="17"/>
      <c r="K53" s="8">
        <f>146465676.74+2437657.15+53226317.7</f>
        <v>202129651.59000003</v>
      </c>
      <c r="L53" s="1"/>
    </row>
    <row r="54" spans="1:12" ht="15.75" thickBot="1" x14ac:dyDescent="0.3">
      <c r="A54" s="17" t="s">
        <v>26</v>
      </c>
      <c r="B54" s="17"/>
      <c r="C54" s="17"/>
      <c r="D54" s="17"/>
      <c r="E54" s="17"/>
      <c r="K54" s="9">
        <f>SUM(K52:K53)</f>
        <v>249205667.19000003</v>
      </c>
      <c r="L54" s="2"/>
    </row>
    <row r="55" spans="1:12" ht="15.75" thickTop="1" x14ac:dyDescent="0.25"/>
    <row r="56" spans="1:12" x14ac:dyDescent="0.25">
      <c r="A56" t="s">
        <v>40</v>
      </c>
    </row>
    <row r="57" spans="1:12" ht="15.75" customHeight="1" x14ac:dyDescent="0.25">
      <c r="A57" t="s">
        <v>42</v>
      </c>
    </row>
    <row r="58" spans="1:12" ht="16.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4"/>
    </row>
    <row r="60" spans="1:12" x14ac:dyDescent="0.25">
      <c r="B60" s="21" t="s">
        <v>38</v>
      </c>
      <c r="C60" s="21"/>
      <c r="D60" s="21"/>
      <c r="E60" s="21"/>
      <c r="G60" s="21" t="s">
        <v>39</v>
      </c>
      <c r="H60" s="21"/>
      <c r="I60" s="21"/>
    </row>
    <row r="61" spans="1:12" x14ac:dyDescent="0.25">
      <c r="B61" s="19" t="s">
        <v>35</v>
      </c>
      <c r="C61" s="19"/>
      <c r="D61" s="19"/>
      <c r="E61" s="19"/>
      <c r="G61" s="19" t="s">
        <v>36</v>
      </c>
      <c r="H61" s="19"/>
      <c r="I61" s="19"/>
    </row>
  </sheetData>
  <mergeCells count="34">
    <mergeCell ref="A53:E53"/>
    <mergeCell ref="A54:E54"/>
    <mergeCell ref="C50:F50"/>
    <mergeCell ref="G61:I61"/>
    <mergeCell ref="B60:E60"/>
    <mergeCell ref="B61:E61"/>
    <mergeCell ref="G60:I60"/>
    <mergeCell ref="A58:K58"/>
    <mergeCell ref="D43:H43"/>
    <mergeCell ref="D44:G44"/>
    <mergeCell ref="D45:G45"/>
    <mergeCell ref="D49:H49"/>
    <mergeCell ref="A52:E52"/>
    <mergeCell ref="D47:H47"/>
    <mergeCell ref="D48:H48"/>
    <mergeCell ref="D35:H35"/>
    <mergeCell ref="D36:H36"/>
    <mergeCell ref="D38:G38"/>
    <mergeCell ref="A41:F41"/>
    <mergeCell ref="C39:F39"/>
    <mergeCell ref="D37:H37"/>
    <mergeCell ref="A28:D28"/>
    <mergeCell ref="D30:J30"/>
    <mergeCell ref="D31:I31"/>
    <mergeCell ref="D32:I32"/>
    <mergeCell ref="D33:I33"/>
    <mergeCell ref="D17:G17"/>
    <mergeCell ref="E5:H5"/>
    <mergeCell ref="E6:H6"/>
    <mergeCell ref="D12:G12"/>
    <mergeCell ref="D13:G13"/>
    <mergeCell ref="D14:G14"/>
    <mergeCell ref="D15:G15"/>
    <mergeCell ref="D16:G16"/>
  </mergeCells>
  <pageMargins left="0.11811023622047245" right="0.11811023622047245" top="0" bottom="0" header="0.31496062992125984" footer="0.31496062992125984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9 - SCF</vt:lpstr>
      <vt:lpstr>'Form 9 - SCF'!Print_Area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i5_7400</cp:lastModifiedBy>
  <cp:lastPrinted>2023-01-23T05:03:56Z</cp:lastPrinted>
  <dcterms:created xsi:type="dcterms:W3CDTF">2018-01-17T05:35:43Z</dcterms:created>
  <dcterms:modified xsi:type="dcterms:W3CDTF">2023-01-26T04:06:02Z</dcterms:modified>
</cp:coreProperties>
</file>